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'Доходы'!$A$1:$G$154</definedName>
  </definedNames>
  <calcPr fullCalcOnLoad="1"/>
</workbook>
</file>

<file path=xl/sharedStrings.xml><?xml version="1.0" encoding="utf-8"?>
<sst xmlns="http://schemas.openxmlformats.org/spreadsheetml/2006/main" count="317" uniqueCount="233">
  <si>
    <t>670</t>
  </si>
  <si>
    <t>1 13 02065 05 0000 130</t>
  </si>
  <si>
    <t>1 01 02010 01 0000 110</t>
  </si>
  <si>
    <t>№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</si>
  <si>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</si>
  <si>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</si>
  <si>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</si>
  <si>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</si>
  <si>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</si>
  <si>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</si>
  <si>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</si>
  <si>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</si>
  <si>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</si>
  <si>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</si>
  <si>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</si>
  <si>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</si>
  <si>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</si>
  <si>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</si>
  <si>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рассматриваемым, в судах общей юрисдикции, мировыми судьями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</si>
  <si>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</si>
  <si>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</si>
  <si>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</si>
  <si>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</si>
  <si>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</si>
  <si>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</si>
  <si>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</si>
  <si>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</si>
  <si>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</si>
  <si>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</si>
  <si>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</si>
  <si>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1 16 90050 05 0000 140</t>
  </si>
  <si>
    <t>Безвозмездные поступления</t>
  </si>
  <si>
    <t>ВСЕГО:</t>
  </si>
  <si>
    <t>1 01 01000 00 0000 110</t>
  </si>
  <si>
    <t>Налог на прибыль организаций</t>
  </si>
  <si>
    <t>1 01 01012 02 0000 110</t>
  </si>
  <si>
    <t>1 13 00000 00 0000 000</t>
  </si>
  <si>
    <t>Доходы от оказания платных услуг и компенсации затрат государства</t>
  </si>
  <si>
    <t xml:space="preserve">             </t>
  </si>
  <si>
    <t>2 02 00000 00 0000 000</t>
  </si>
  <si>
    <t>2 00 00000 00 0000 000</t>
  </si>
  <si>
    <t>Дотации на выравнивание  бюджетной обеспеченности</t>
  </si>
  <si>
    <t>Адм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</si>
  <si>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</si>
  <si>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</si>
  <si>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 Российской Федерации</t>
  </si>
  <si>
    <t>Дотации бюджетам муниципальных районов на выравнивание  бюджетной обеспеченности</t>
  </si>
  <si>
    <t>1 01 02030 01 0000 110</t>
  </si>
  <si>
    <t xml:space="preserve">Прочие субсидии </t>
  </si>
  <si>
    <t>000</t>
  </si>
  <si>
    <t>910</t>
  </si>
  <si>
    <t>Дотации бюджетам  на поддержку мер по обеспечению сбалансированности бюджетов</t>
  </si>
  <si>
    <t>Прочие субсидии бюджетам муниципальных районов</t>
  </si>
  <si>
    <t>048</t>
  </si>
  <si>
    <t>Доходы, поступающие в порядке возмещения расходов, понесенных в связи с эксплуатацией имущества муниципальных районов</t>
  </si>
  <si>
    <t>1 14 06025 05 0000 430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</si>
  <si>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</si>
  <si>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</si>
  <si>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</si>
  <si>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</si>
  <si>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</si>
  <si>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</si>
  <si>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1 05 02010 02 0000 110</t>
  </si>
  <si>
    <t>1 05 03010 01 0000 110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</si>
  <si>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</si>
  <si>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</si>
  <si>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ст.228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</si>
  <si>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</si>
  <si>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</si>
  <si>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</si>
  <si>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</si>
  <si>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</si>
  <si>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</si>
  <si>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</si>
  <si>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 xml:space="preserve"> 1 03 02260 01 0000 110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</si>
  <si>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</si>
  <si>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</si>
  <si>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</si>
  <si>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</si>
  <si>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</si>
  <si>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1 13 02000 00 0000 130</t>
  </si>
  <si>
    <t>Доходы от комперсации затрат государства</t>
  </si>
  <si>
    <t>1 13 02060 00 0000 130</t>
  </si>
  <si>
    <t>1 14 02000 00 0000 000</t>
  </si>
  <si>
    <t>1 14 02050 05 0000 410</t>
  </si>
  <si>
    <t>1 14 06000 00 0000 430</t>
  </si>
  <si>
    <t>1 14 06020 00 000 430</t>
  </si>
  <si>
    <t>Доходы от продажи земельных участков, государственная  собственность на которые разграничена (за исключение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</si>
  <si>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</si>
  <si>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</si>
  <si>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</si>
  <si>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</si>
  <si>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</si>
  <si>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</si>
  <si>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</si>
  <si>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</si>
  <si>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</si>
  <si>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</si>
  <si>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Код 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</si>
  <si>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</si>
  <si>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</si>
  <si>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</si>
  <si>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</si>
  <si>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1 01 02040 01 0000 110</t>
  </si>
  <si>
    <t>1 11 05025 05 0000 120</t>
  </si>
  <si>
    <t>Доходы, получаемыев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</si>
  <si>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Фендерации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</si>
  <si>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</si>
  <si>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</si>
  <si>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</si>
  <si>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</si>
  <si>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</si>
  <si>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</si>
  <si>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</si>
  <si>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</si>
  <si>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</si>
  <si>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1 16 30030 01 0000 140</t>
  </si>
  <si>
    <t>Прочие денежные взыскания (штрафы)за правонарушения в области дорожного движения</t>
  </si>
  <si>
    <t>1 12 01030 01 0000 120</t>
  </si>
  <si>
    <t>Плата за сбросы загрязняющих веществ в водные объекты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</si>
  <si>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</si>
  <si>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</si>
  <si>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</si>
  <si>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Доходы от сдачи в аренду имущества, соствляющего казну муниципальных районов (за исключением земельных участков)</t>
  </si>
  <si>
    <t>1 11 05075 05 0000 120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</si>
  <si>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</si>
  <si>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</si>
  <si>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</si>
  <si>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</si>
  <si>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</si>
  <si>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</si>
  <si>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</si>
  <si>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</si>
  <si>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</si>
  <si>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</si>
  <si>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Доходы, поступающие в порядке возмещения расходов, понесенных в связи с эксплуатацией имущества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</si>
  <si>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</si>
  <si>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</si>
  <si>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</si>
  <si>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</si>
  <si>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</si>
  <si>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1 11 05070 00 0000 120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</si>
  <si>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</si>
  <si>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Сумма тыс.руб. 2018 год</t>
  </si>
  <si>
    <t>Сумма тыс.руб. 2019 год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</si>
  <si>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</si>
  <si>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</si>
  <si>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2 02 29999 05 7555 151</t>
  </si>
  <si>
    <t>2 02 29999 05 7511 151</t>
  </si>
  <si>
    <t>2 02 29999 05 0000 151</t>
  </si>
  <si>
    <t>2 02 29999 00 0000 151</t>
  </si>
  <si>
    <t>2 02 30024 00 0000 151</t>
  </si>
  <si>
    <t>2 02 30024 05 0000 151</t>
  </si>
  <si>
    <t>2 02 30024 05 7570 151</t>
  </si>
  <si>
    <t>2 02 30024 05 0151 151</t>
  </si>
  <si>
    <t>2 02 30024 05 7566 151</t>
  </si>
  <si>
    <t>2 02 30029 05 0000 151</t>
  </si>
  <si>
    <t>2 02 30024 05 7554 151</t>
  </si>
  <si>
    <t>2 02 35082 00 0000 151</t>
  </si>
  <si>
    <t>2 02 35082 05 0000 151</t>
  </si>
  <si>
    <t>2 02 30024 05 7517 151</t>
  </si>
  <si>
    <t>2 02 35118 00 0000 151</t>
  </si>
  <si>
    <t>2 02 30024 05 7604 151</t>
  </si>
  <si>
    <t>2 02 30024 05 7513 151</t>
  </si>
  <si>
    <t>2 02 30024 05 7552 151</t>
  </si>
  <si>
    <t>2 02 30024 05 7514 151</t>
  </si>
  <si>
    <t>2 02 30024 05 7519 151</t>
  </si>
  <si>
    <t>2 02 30024 05 7601 151</t>
  </si>
  <si>
    <t>2 02 30024 05 7429 151</t>
  </si>
  <si>
    <t>2 02 30024 05 7518 151</t>
  </si>
  <si>
    <t>2 02 30024 05 7564 151</t>
  </si>
  <si>
    <t>2 02 30024 05 7588 151</t>
  </si>
  <si>
    <t>2 02 15002 05 0000 151</t>
  </si>
  <si>
    <t>2 02 15002 00 0000 151</t>
  </si>
  <si>
    <t>2 02 15001 05 2711 151</t>
  </si>
  <si>
    <t>2 02 15001 05 0000 151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</si>
  <si>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</si>
  <si>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</si>
  <si>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</si>
  <si>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</si>
  <si>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</si>
  <si>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2 02 30024 05 0640 151</t>
  </si>
  <si>
    <t>2 02 10000 00 0000 151</t>
  </si>
  <si>
    <t>2 02 15001 00 0000 000</t>
  </si>
  <si>
    <t>2 02 20000 00 0000 151</t>
  </si>
  <si>
    <t>2 02 30000 00 0000 151</t>
  </si>
  <si>
    <t>2 02 40000 00 0000 151</t>
  </si>
  <si>
    <t>2 02 40014 00 0000 151</t>
  </si>
  <si>
    <t>2 02 40014 05 0000 151</t>
  </si>
  <si>
    <t>2 02 35118 05 0000 151</t>
  </si>
  <si>
    <t xml:space="preserve">Субвенции бюджетам бюджетной системы Российской Федерации 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</si>
  <si>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</si>
  <si>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</si>
  <si>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</si>
  <si>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</si>
  <si>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</si>
  <si>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</si>
  <si>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1 11 05013 05 0000 120</t>
  </si>
  <si>
    <t>1 14 06013 05 0000 430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</si>
  <si>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</si>
  <si>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</si>
  <si>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к Решению районного Совета депутатов "О районном бюджете на 2018 год и плановый период 2019 и 2020 годы" </t>
  </si>
  <si>
    <t>Доходы районного бюджета на 2018 год и плановый период 2019-2020 годы</t>
  </si>
  <si>
    <t>Сумма тыс.руб. 2020 год</t>
  </si>
  <si>
    <t>2 02 29999 05 7456 151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</si>
  <si>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</si>
  <si>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2 02 30024 05 7649 151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</si>
  <si>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</si>
  <si>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2 02 35120 00 0000 151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</si>
  <si>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</si>
  <si>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</si>
  <si>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</si>
  <si>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</si>
  <si>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</si>
  <si>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</si>
  <si>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</si>
  <si>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</si>
  <si>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1 16 30000 01 0000 140</t>
  </si>
  <si>
    <t>Денежные взыскания (штрафы) за правонарушения в области дорожного движения</t>
  </si>
  <si>
    <t>2 02 30024 05 7408 151</t>
  </si>
  <si>
    <t>2 02 30024 05 7409 151</t>
  </si>
  <si>
    <t>2 02 25519 00 0000 151</t>
  </si>
  <si>
    <t>Субсидия бюджетам на поддержку отрасли культуры</t>
  </si>
  <si>
    <t>2 02 25519 05 0000 151</t>
  </si>
  <si>
    <t>Субсидия бюджетам муниципальных районов на поддержку отрасли культуры</t>
  </si>
  <si>
    <t>2 02 29999 05 7413 151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</si>
  <si>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</si>
  <si>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2 02 29999 05 7492 151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</si>
  <si>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</si>
  <si>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2 02 29999 05 7508 151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</si>
  <si>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</si>
  <si>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        № </t>
  </si>
  <si>
    <t xml:space="preserve">                                                                                                                        Приложение 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</si>
</sst>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(* #,##0.000_);_(* \(#,##0.000\);_(* &quot;-&quot;??_);_(@_)"/>
    <numFmt numFmtId="179" formatCode="#,##0.00&quot;р.&quot;"/>
    <numFmt numFmtId="180" formatCode="?"/>
    <numFmt numFmtId="181" formatCode="[$-FC19]d\ mmmm\ yyyy\ &quot;г.&quot;"/>
  </numFmts>
  <fonts count="45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top"/>
    </xf>
    <xf numFmtId="2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 applyProtection="1">
      <alignment horizontal="left" wrapText="1"/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2" fontId="4" fillId="0" borderId="11" xfId="0" applyNumberFormat="1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center" wrapText="1"/>
      <protection locked="0"/>
    </xf>
    <xf numFmtId="2" fontId="4" fillId="0" borderId="11" xfId="0" applyNumberFormat="1" applyFont="1" applyFill="1" applyBorder="1" applyAlignment="1" applyProtection="1">
      <alignment wrapText="1"/>
      <protection locked="0"/>
    </xf>
    <xf numFmtId="2" fontId="7" fillId="0" borderId="11" xfId="0" applyNumberFormat="1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justify" wrapText="1"/>
      <protection locked="0"/>
    </xf>
    <xf numFmtId="2" fontId="7" fillId="0" borderId="11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left" wrapText="1"/>
      <protection locked="0"/>
    </xf>
    <xf numFmtId="2" fontId="7" fillId="0" borderId="11" xfId="0" applyNumberFormat="1" applyFont="1" applyFill="1" applyBorder="1" applyAlignment="1" applyProtection="1">
      <alignment horizontal="right" wrapText="1"/>
      <protection/>
    </xf>
    <xf numFmtId="49" fontId="4" fillId="0" borderId="11" xfId="0" applyNumberFormat="1" applyFont="1" applyFill="1" applyBorder="1" applyAlignment="1" applyProtection="1">
      <alignment horizontal="center" wrapText="1"/>
      <protection locked="0"/>
    </xf>
    <xf numFmtId="2" fontId="6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center" wrapText="1"/>
      <protection locked="0"/>
    </xf>
    <xf numFmtId="49" fontId="4" fillId="0" borderId="11" xfId="43" applyNumberFormat="1" applyFont="1" applyFill="1" applyBorder="1" applyAlignment="1" applyProtection="1">
      <alignment horizontal="center" wrapText="1"/>
      <protection locked="0"/>
    </xf>
    <xf numFmtId="49" fontId="4" fillId="0" borderId="11" xfId="64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 applyProtection="1">
      <alignment horizontal="right" wrapText="1"/>
      <protection/>
    </xf>
    <xf numFmtId="0" fontId="1" fillId="0" borderId="11" xfId="0" applyFont="1" applyFill="1" applyBorder="1" applyAlignment="1" applyProtection="1">
      <alignment horizontal="left"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/>
    </xf>
    <xf numFmtId="49" fontId="4" fillId="0" borderId="13" xfId="0" applyNumberFormat="1" applyFont="1" applyFill="1" applyBorder="1" applyAlignment="1" applyProtection="1">
      <alignment horizontal="center" wrapText="1"/>
      <protection locked="0"/>
    </xf>
    <xf numFmtId="2" fontId="4" fillId="33" borderId="11" xfId="0" applyNumberFormat="1" applyFont="1" applyFill="1" applyBorder="1" applyAlignment="1" applyProtection="1">
      <alignment wrapText="1"/>
      <protection/>
    </xf>
    <xf numFmtId="2" fontId="7" fillId="33" borderId="11" xfId="0" applyNumberFormat="1" applyFont="1" applyFill="1" applyBorder="1" applyAlignment="1" applyProtection="1">
      <alignment wrapText="1"/>
      <protection/>
    </xf>
    <xf numFmtId="0" fontId="4" fillId="0" borderId="11" xfId="0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 applyProtection="1">
      <alignment horizontal="justify" vertical="top" wrapText="1"/>
      <protection locked="0"/>
    </xf>
    <xf numFmtId="0" fontId="7" fillId="0" borderId="11" xfId="0" applyFont="1" applyFill="1" applyBorder="1" applyAlignment="1" applyProtection="1">
      <alignment horizontal="justify" wrapText="1"/>
      <protection locked="0"/>
    </xf>
    <xf numFmtId="0" fontId="4" fillId="0" borderId="11" xfId="0" applyNumberFormat="1" applyFont="1" applyFill="1" applyBorder="1" applyAlignment="1" applyProtection="1">
      <alignment horizontal="justify" wrapText="1"/>
      <protection locked="0"/>
    </xf>
    <xf numFmtId="0" fontId="4" fillId="0" borderId="11" xfId="56" applyNumberFormat="1" applyFont="1" applyFill="1" applyBorder="1" applyAlignment="1">
      <alignment horizontal="justify" vertical="top" wrapText="1"/>
      <protection/>
    </xf>
    <xf numFmtId="0" fontId="7" fillId="0" borderId="11" xfId="0" applyFont="1" applyFill="1" applyBorder="1" applyAlignment="1" applyProtection="1">
      <alignment horizontal="justify" vertical="top" wrapText="1"/>
      <protection locked="0"/>
    </xf>
    <xf numFmtId="0" fontId="4" fillId="0" borderId="11" xfId="0" applyNumberFormat="1" applyFont="1" applyFill="1" applyBorder="1" applyAlignment="1">
      <alignment horizontal="justify" vertical="top" wrapText="1"/>
    </xf>
    <xf numFmtId="0" fontId="6" fillId="0" borderId="11" xfId="0" applyFont="1" applyFill="1" applyBorder="1" applyAlignment="1" applyProtection="1">
      <alignment horizontal="justify" wrapText="1"/>
      <protection locked="0"/>
    </xf>
    <xf numFmtId="0" fontId="4" fillId="0" borderId="15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justify" wrapText="1"/>
      <protection locked="0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4" fillId="0" borderId="12" xfId="0" applyFont="1" applyFill="1" applyBorder="1" applyAlignment="1" applyProtection="1">
      <alignment horizontal="left" wrapText="1"/>
      <protection locked="0"/>
    </xf>
    <xf numFmtId="0" fontId="4" fillId="0" borderId="11" xfId="56" applyNumberFormat="1" applyFont="1" applyFill="1" applyBorder="1" applyAlignment="1">
      <alignment horizontal="left" vertical="top" wrapText="1"/>
      <protection/>
    </xf>
    <xf numFmtId="0" fontId="4" fillId="0" borderId="11" xfId="56" applyNumberFormat="1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0"/>
  <sheetViews>
    <sheetView tabSelected="1" view="pageBreakPreview" zoomScale="75" zoomScaleSheetLayoutView="75" zoomScalePageLayoutView="0" workbookViewId="0" topLeftCell="A112">
      <selection activeCell="E117" sqref="E117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26.140625" style="1" customWidth="1"/>
    <col min="4" max="4" width="42.140625" style="1" customWidth="1"/>
    <col min="5" max="6" width="16.8515625" style="1" customWidth="1"/>
    <col min="7" max="7" width="17.7109375" style="1" customWidth="1"/>
    <col min="8" max="13" width="9.140625" style="1" hidden="1" customWidth="1"/>
    <col min="14" max="14" width="0.2890625" style="1" hidden="1" customWidth="1"/>
    <col min="15" max="18" width="9.140625" style="1" hidden="1" customWidth="1"/>
    <col min="19" max="19" width="9.28125" style="1" hidden="1" customWidth="1"/>
    <col min="20" max="20" width="9.7109375" style="1" hidden="1" customWidth="1"/>
    <col min="21" max="23" width="9.7109375" style="1" customWidth="1"/>
    <col min="24" max="24" width="115.28125" style="1" customWidth="1"/>
    <col min="25" max="16384" width="9.140625" style="1" customWidth="1"/>
  </cols>
  <sheetData>
    <row r="1" spans="1:7" ht="24" customHeight="1">
      <c r="A1" s="12"/>
      <c r="B1" s="12"/>
      <c r="C1" s="67" t="s">
        <v>232</v>
      </c>
      <c r="D1" s="67"/>
      <c r="E1" s="67"/>
      <c r="F1" s="67"/>
      <c r="G1" s="67"/>
    </row>
    <row r="2" spans="1:7" ht="63.75" customHeight="1">
      <c r="A2" s="12"/>
      <c r="B2" s="12"/>
      <c r="C2" s="13"/>
      <c r="D2" s="12"/>
      <c r="E2" s="68" t="s">
        <v>201</v>
      </c>
      <c r="F2" s="68"/>
      <c r="G2" s="68"/>
    </row>
    <row r="3" spans="1:7" ht="15.75">
      <c r="A3" s="12"/>
      <c r="B3" s="12"/>
      <c r="C3" s="14"/>
      <c r="D3" s="14"/>
      <c r="E3" s="69" t="s">
        <v>231</v>
      </c>
      <c r="F3" s="69"/>
      <c r="G3" s="69"/>
    </row>
    <row r="4" spans="1:7" ht="23.25" customHeight="1">
      <c r="A4" s="70" t="s">
        <v>202</v>
      </c>
      <c r="B4" s="70"/>
      <c r="C4" s="71"/>
      <c r="D4" s="71"/>
      <c r="E4" s="71"/>
      <c r="F4" s="71"/>
      <c r="G4" s="71"/>
    </row>
    <row r="5" spans="1:24" ht="74.25" customHeight="1">
      <c r="A5" s="15" t="s">
        <v>3</v>
      </c>
      <c r="B5" s="15" t="s">
        <v>42</v>
      </c>
      <c r="C5" s="15" t="s">
        <v>98</v>
      </c>
      <c r="D5" s="15" t="s">
        <v>99</v>
      </c>
      <c r="E5" s="16" t="s">
        <v>143</v>
      </c>
      <c r="F5" s="16" t="s">
        <v>144</v>
      </c>
      <c r="G5" s="16" t="s">
        <v>203</v>
      </c>
      <c r="V5" s="2"/>
      <c r="X5" s="2"/>
    </row>
    <row r="6" spans="1:7" ht="23.25" customHeight="1">
      <c r="A6" s="17">
        <v>1</v>
      </c>
      <c r="B6" s="42" t="s">
        <v>49</v>
      </c>
      <c r="C6" s="18" t="s">
        <v>4</v>
      </c>
      <c r="D6" s="19" t="s">
        <v>64</v>
      </c>
      <c r="E6" s="31">
        <f>E7+E14+E20+E25+E28+E36+E41+E45+E54</f>
        <v>27073.56</v>
      </c>
      <c r="F6" s="31">
        <f>F7+F14+F20+F25+F28+F36+F41+F45+F54</f>
        <v>27536.440000000002</v>
      </c>
      <c r="G6" s="31">
        <f>G7+G14+G20+G25+G28+G36+G41+G45+G54</f>
        <v>28579.28</v>
      </c>
    </row>
    <row r="7" spans="1:7" ht="24" customHeight="1">
      <c r="A7" s="17">
        <v>2</v>
      </c>
      <c r="B7" s="17">
        <v>182</v>
      </c>
      <c r="C7" s="20" t="s">
        <v>5</v>
      </c>
      <c r="D7" s="21" t="s">
        <v>6</v>
      </c>
      <c r="E7" s="25">
        <f>E8+E10</f>
        <v>19054.58</v>
      </c>
      <c r="F7" s="25">
        <f>F8+F10</f>
        <v>19794.9</v>
      </c>
      <c r="G7" s="25">
        <f>G8+G10</f>
        <v>20595.23</v>
      </c>
    </row>
    <row r="8" spans="1:22" ht="22.5" customHeight="1">
      <c r="A8" s="17">
        <v>3</v>
      </c>
      <c r="B8" s="17">
        <v>182</v>
      </c>
      <c r="C8" s="20" t="s">
        <v>33</v>
      </c>
      <c r="D8" s="11" t="s">
        <v>34</v>
      </c>
      <c r="E8" s="22">
        <f>E9</f>
        <v>42.52</v>
      </c>
      <c r="F8" s="22">
        <f>F9</f>
        <v>44.18</v>
      </c>
      <c r="G8" s="22">
        <f>G9</f>
        <v>45.91</v>
      </c>
      <c r="V8" s="2"/>
    </row>
    <row r="9" spans="1:23" ht="81" customHeight="1">
      <c r="A9" s="17">
        <v>4</v>
      </c>
      <c r="B9" s="17">
        <v>182</v>
      </c>
      <c r="C9" s="10" t="s">
        <v>35</v>
      </c>
      <c r="D9" s="47" t="s">
        <v>142</v>
      </c>
      <c r="E9" s="24">
        <v>42.52</v>
      </c>
      <c r="F9" s="24">
        <v>44.18</v>
      </c>
      <c r="G9" s="24">
        <v>45.91</v>
      </c>
      <c r="U9" s="8"/>
      <c r="W9" s="8"/>
    </row>
    <row r="10" spans="1:21" ht="18.75" customHeight="1">
      <c r="A10" s="17">
        <v>5</v>
      </c>
      <c r="B10" s="17">
        <v>182</v>
      </c>
      <c r="C10" s="10" t="s">
        <v>7</v>
      </c>
      <c r="D10" s="11" t="s">
        <v>8</v>
      </c>
      <c r="E10" s="22">
        <f>E11+E12+E13</f>
        <v>19012.06</v>
      </c>
      <c r="F10" s="22">
        <f>F11+F12+F13</f>
        <v>19750.72</v>
      </c>
      <c r="G10" s="22">
        <f>G11+G12+G13</f>
        <v>20549.32</v>
      </c>
      <c r="U10" s="2"/>
    </row>
    <row r="11" spans="1:7" ht="110.25" customHeight="1">
      <c r="A11" s="17">
        <v>6</v>
      </c>
      <c r="B11" s="17">
        <v>182</v>
      </c>
      <c r="C11" s="10" t="s">
        <v>2</v>
      </c>
      <c r="D11" s="26" t="s">
        <v>65</v>
      </c>
      <c r="E11" s="22">
        <v>18523.08</v>
      </c>
      <c r="F11" s="22">
        <v>19243.18</v>
      </c>
      <c r="G11" s="22">
        <v>20024.38</v>
      </c>
    </row>
    <row r="12" spans="1:19" ht="63" customHeight="1">
      <c r="A12" s="17">
        <v>7</v>
      </c>
      <c r="B12" s="23">
        <v>182</v>
      </c>
      <c r="C12" s="10" t="s">
        <v>47</v>
      </c>
      <c r="D12" s="26" t="s">
        <v>66</v>
      </c>
      <c r="E12" s="24">
        <v>50.12</v>
      </c>
      <c r="F12" s="24">
        <v>51.56</v>
      </c>
      <c r="G12" s="24">
        <v>51.17</v>
      </c>
      <c r="S12" s="1" t="s">
        <v>38</v>
      </c>
    </row>
    <row r="13" spans="1:7" ht="143.25" customHeight="1">
      <c r="A13" s="17">
        <v>8</v>
      </c>
      <c r="B13" s="23">
        <v>182</v>
      </c>
      <c r="C13" s="10" t="s">
        <v>103</v>
      </c>
      <c r="D13" s="49" t="s">
        <v>106</v>
      </c>
      <c r="E13" s="24">
        <v>438.86</v>
      </c>
      <c r="F13" s="24">
        <v>455.98</v>
      </c>
      <c r="G13" s="24">
        <v>473.77</v>
      </c>
    </row>
    <row r="14" spans="1:7" ht="43.5" customHeight="1">
      <c r="A14" s="17">
        <v>9</v>
      </c>
      <c r="B14" s="30" t="s">
        <v>49</v>
      </c>
      <c r="C14" s="20" t="s">
        <v>67</v>
      </c>
      <c r="D14" s="50" t="s">
        <v>68</v>
      </c>
      <c r="E14" s="24">
        <f>E15</f>
        <v>65.4</v>
      </c>
      <c r="F14" s="24">
        <f>F15</f>
        <v>73</v>
      </c>
      <c r="G14" s="24">
        <f>G15</f>
        <v>74.89999999999999</v>
      </c>
    </row>
    <row r="15" spans="1:7" ht="45.75" customHeight="1">
      <c r="A15" s="17">
        <v>10</v>
      </c>
      <c r="B15" s="30" t="s">
        <v>49</v>
      </c>
      <c r="C15" s="10" t="s">
        <v>69</v>
      </c>
      <c r="D15" s="26" t="s">
        <v>70</v>
      </c>
      <c r="E15" s="24">
        <f>E16+E17+E18+E19</f>
        <v>65.4</v>
      </c>
      <c r="F15" s="24">
        <f>F16+F17+F18+F19</f>
        <v>73</v>
      </c>
      <c r="G15" s="24">
        <f>G16+G17+G18+G19</f>
        <v>74.89999999999999</v>
      </c>
    </row>
    <row r="16" spans="1:7" ht="111.75" customHeight="1">
      <c r="A16" s="17">
        <v>11</v>
      </c>
      <c r="B16" s="23">
        <v>100</v>
      </c>
      <c r="C16" s="10" t="s">
        <v>71</v>
      </c>
      <c r="D16" s="26" t="s">
        <v>136</v>
      </c>
      <c r="E16" s="24">
        <v>24.3</v>
      </c>
      <c r="F16" s="24">
        <v>27.1</v>
      </c>
      <c r="G16" s="24">
        <v>28.2</v>
      </c>
    </row>
    <row r="17" spans="1:7" ht="139.5" customHeight="1">
      <c r="A17" s="17">
        <v>12</v>
      </c>
      <c r="B17" s="23">
        <v>100</v>
      </c>
      <c r="C17" s="10" t="s">
        <v>72</v>
      </c>
      <c r="D17" s="51" t="s">
        <v>137</v>
      </c>
      <c r="E17" s="24">
        <v>0.2</v>
      </c>
      <c r="F17" s="24">
        <v>0.2</v>
      </c>
      <c r="G17" s="24">
        <v>0.2</v>
      </c>
    </row>
    <row r="18" spans="1:7" ht="126" customHeight="1">
      <c r="A18" s="17">
        <v>13</v>
      </c>
      <c r="B18" s="23">
        <v>100</v>
      </c>
      <c r="C18" s="10" t="s">
        <v>73</v>
      </c>
      <c r="D18" s="49" t="s">
        <v>138</v>
      </c>
      <c r="E18" s="24">
        <v>44.7</v>
      </c>
      <c r="F18" s="24">
        <v>49.5</v>
      </c>
      <c r="G18" s="24">
        <v>51.4</v>
      </c>
    </row>
    <row r="19" spans="1:7" ht="125.25" customHeight="1">
      <c r="A19" s="17">
        <v>14</v>
      </c>
      <c r="B19" s="23">
        <v>100</v>
      </c>
      <c r="C19" s="10" t="s">
        <v>74</v>
      </c>
      <c r="D19" s="49" t="s">
        <v>139</v>
      </c>
      <c r="E19" s="24">
        <v>-3.8</v>
      </c>
      <c r="F19" s="24">
        <v>-3.8</v>
      </c>
      <c r="G19" s="24">
        <v>-4.9</v>
      </c>
    </row>
    <row r="20" spans="1:7" ht="21" customHeight="1">
      <c r="A20" s="17">
        <v>15</v>
      </c>
      <c r="B20" s="23">
        <v>182</v>
      </c>
      <c r="C20" s="20" t="s">
        <v>9</v>
      </c>
      <c r="D20" s="53" t="s">
        <v>10</v>
      </c>
      <c r="E20" s="25">
        <f>E21+E23</f>
        <v>4536.44</v>
      </c>
      <c r="F20" s="25">
        <f>F21+F23</f>
        <v>4127.58</v>
      </c>
      <c r="G20" s="25">
        <f>G21+G23</f>
        <v>4290.1900000000005</v>
      </c>
    </row>
    <row r="21" spans="1:7" ht="31.5">
      <c r="A21" s="17">
        <v>16</v>
      </c>
      <c r="B21" s="23">
        <v>182</v>
      </c>
      <c r="C21" s="10" t="s">
        <v>11</v>
      </c>
      <c r="D21" s="49" t="s">
        <v>12</v>
      </c>
      <c r="E21" s="24">
        <f>E22</f>
        <v>4370.28</v>
      </c>
      <c r="F21" s="24">
        <f>F22</f>
        <v>3953.4</v>
      </c>
      <c r="G21" s="24">
        <f>G22</f>
        <v>4107.6</v>
      </c>
    </row>
    <row r="22" spans="1:7" ht="31.5">
      <c r="A22" s="17">
        <v>17</v>
      </c>
      <c r="B22" s="23">
        <v>182</v>
      </c>
      <c r="C22" s="10" t="s">
        <v>62</v>
      </c>
      <c r="D22" s="49" t="s">
        <v>12</v>
      </c>
      <c r="E22" s="24">
        <v>4370.28</v>
      </c>
      <c r="F22" s="24">
        <v>3953.4</v>
      </c>
      <c r="G22" s="24">
        <v>4107.6</v>
      </c>
    </row>
    <row r="23" spans="1:7" ht="20.25" customHeight="1">
      <c r="A23" s="17">
        <v>18</v>
      </c>
      <c r="B23" s="23">
        <v>182</v>
      </c>
      <c r="C23" s="10" t="s">
        <v>13</v>
      </c>
      <c r="D23" s="49" t="s">
        <v>14</v>
      </c>
      <c r="E23" s="24">
        <f>E24</f>
        <v>166.16</v>
      </c>
      <c r="F23" s="24">
        <f>F24</f>
        <v>174.18</v>
      </c>
      <c r="G23" s="24">
        <f>G24</f>
        <v>182.59</v>
      </c>
    </row>
    <row r="24" spans="1:7" ht="21" customHeight="1">
      <c r="A24" s="17">
        <v>19</v>
      </c>
      <c r="B24" s="23">
        <v>182</v>
      </c>
      <c r="C24" s="10" t="s">
        <v>63</v>
      </c>
      <c r="D24" s="49" t="s">
        <v>14</v>
      </c>
      <c r="E24" s="24">
        <v>166.16</v>
      </c>
      <c r="F24" s="24">
        <v>174.18</v>
      </c>
      <c r="G24" s="24">
        <v>182.59</v>
      </c>
    </row>
    <row r="25" spans="1:7" ht="18.75" customHeight="1">
      <c r="A25" s="17">
        <v>20</v>
      </c>
      <c r="B25" s="23">
        <v>182</v>
      </c>
      <c r="C25" s="20" t="s">
        <v>15</v>
      </c>
      <c r="D25" s="50" t="s">
        <v>16</v>
      </c>
      <c r="E25" s="25">
        <f aca="true" t="shared" si="0" ref="E25:G26">E26</f>
        <v>640</v>
      </c>
      <c r="F25" s="25">
        <f t="shared" si="0"/>
        <v>642</v>
      </c>
      <c r="G25" s="25">
        <f t="shared" si="0"/>
        <v>650</v>
      </c>
    </row>
    <row r="26" spans="1:7" ht="50.25" customHeight="1">
      <c r="A26" s="17">
        <v>21</v>
      </c>
      <c r="B26" s="23">
        <v>182</v>
      </c>
      <c r="C26" s="10" t="s">
        <v>17</v>
      </c>
      <c r="D26" s="26" t="s">
        <v>18</v>
      </c>
      <c r="E26" s="22">
        <f>E27</f>
        <v>640</v>
      </c>
      <c r="F26" s="22">
        <f t="shared" si="0"/>
        <v>642</v>
      </c>
      <c r="G26" s="22">
        <f t="shared" si="0"/>
        <v>650</v>
      </c>
    </row>
    <row r="27" spans="1:7" ht="78.75" customHeight="1">
      <c r="A27" s="17">
        <v>22</v>
      </c>
      <c r="B27" s="23">
        <v>182</v>
      </c>
      <c r="C27" s="10" t="s">
        <v>19</v>
      </c>
      <c r="D27" s="26" t="s">
        <v>75</v>
      </c>
      <c r="E27" s="24">
        <v>640</v>
      </c>
      <c r="F27" s="24">
        <v>642</v>
      </c>
      <c r="G27" s="24">
        <v>650</v>
      </c>
    </row>
    <row r="28" spans="1:7" ht="51.75" customHeight="1">
      <c r="A28" s="17">
        <v>23</v>
      </c>
      <c r="B28" s="30" t="s">
        <v>49</v>
      </c>
      <c r="C28" s="20" t="s">
        <v>20</v>
      </c>
      <c r="D28" s="50" t="s">
        <v>21</v>
      </c>
      <c r="E28" s="25">
        <f>E29</f>
        <v>1670</v>
      </c>
      <c r="F28" s="25">
        <f>F29</f>
        <v>1780</v>
      </c>
      <c r="G28" s="25">
        <f>G29</f>
        <v>1840</v>
      </c>
    </row>
    <row r="29" spans="1:7" ht="143.25" customHeight="1">
      <c r="A29" s="17">
        <v>24</v>
      </c>
      <c r="B29" s="30" t="s">
        <v>49</v>
      </c>
      <c r="C29" s="10" t="s">
        <v>76</v>
      </c>
      <c r="D29" s="26" t="s">
        <v>77</v>
      </c>
      <c r="E29" s="24">
        <f>E30+E32+E34</f>
        <v>1670</v>
      </c>
      <c r="F29" s="24">
        <f>F30+F32+F34</f>
        <v>1780</v>
      </c>
      <c r="G29" s="24">
        <f>G30+G32+G34</f>
        <v>1840</v>
      </c>
    </row>
    <row r="30" spans="1:7" ht="109.5" customHeight="1">
      <c r="A30" s="17">
        <v>25</v>
      </c>
      <c r="B30" s="30" t="s">
        <v>49</v>
      </c>
      <c r="C30" s="10" t="s">
        <v>78</v>
      </c>
      <c r="D30" s="26" t="s">
        <v>79</v>
      </c>
      <c r="E30" s="24">
        <f>E31</f>
        <v>1000</v>
      </c>
      <c r="F30" s="24">
        <f>F31</f>
        <v>1100</v>
      </c>
      <c r="G30" s="24">
        <f>G31</f>
        <v>1150</v>
      </c>
    </row>
    <row r="31" spans="1:7" ht="161.25" customHeight="1">
      <c r="A31" s="17">
        <v>26</v>
      </c>
      <c r="B31" s="23">
        <v>670</v>
      </c>
      <c r="C31" s="10" t="s">
        <v>197</v>
      </c>
      <c r="D31" s="26" t="s">
        <v>199</v>
      </c>
      <c r="E31" s="24">
        <v>1000</v>
      </c>
      <c r="F31" s="24">
        <v>1100</v>
      </c>
      <c r="G31" s="24">
        <v>1150</v>
      </c>
    </row>
    <row r="32" spans="1:7" ht="128.25" customHeight="1">
      <c r="A32" s="17">
        <v>27</v>
      </c>
      <c r="B32" s="30" t="s">
        <v>49</v>
      </c>
      <c r="C32" s="10" t="s">
        <v>107</v>
      </c>
      <c r="D32" s="26" t="s">
        <v>108</v>
      </c>
      <c r="E32" s="24">
        <f>E33</f>
        <v>170</v>
      </c>
      <c r="F32" s="24">
        <f>F33</f>
        <v>180</v>
      </c>
      <c r="G32" s="24">
        <f>G33</f>
        <v>190</v>
      </c>
    </row>
    <row r="33" spans="1:7" ht="111" customHeight="1">
      <c r="A33" s="17">
        <v>28</v>
      </c>
      <c r="B33" s="23">
        <v>670</v>
      </c>
      <c r="C33" s="10" t="s">
        <v>104</v>
      </c>
      <c r="D33" s="26" t="s">
        <v>105</v>
      </c>
      <c r="E33" s="24">
        <v>170</v>
      </c>
      <c r="F33" s="24">
        <v>180</v>
      </c>
      <c r="G33" s="24">
        <v>190</v>
      </c>
    </row>
    <row r="34" spans="1:7" ht="63.75" customHeight="1">
      <c r="A34" s="17">
        <v>29</v>
      </c>
      <c r="B34" s="30" t="s">
        <v>49</v>
      </c>
      <c r="C34" s="10" t="s">
        <v>141</v>
      </c>
      <c r="D34" s="26" t="s">
        <v>134</v>
      </c>
      <c r="E34" s="24">
        <f>E35</f>
        <v>500</v>
      </c>
      <c r="F34" s="24">
        <f>F35</f>
        <v>500</v>
      </c>
      <c r="G34" s="24">
        <f>G35</f>
        <v>500</v>
      </c>
    </row>
    <row r="35" spans="1:7" ht="61.5" customHeight="1">
      <c r="A35" s="17">
        <v>30</v>
      </c>
      <c r="B35" s="23">
        <v>670</v>
      </c>
      <c r="C35" s="10" t="s">
        <v>124</v>
      </c>
      <c r="D35" s="26" t="s">
        <v>123</v>
      </c>
      <c r="E35" s="24">
        <v>500</v>
      </c>
      <c r="F35" s="24">
        <v>500</v>
      </c>
      <c r="G35" s="24">
        <v>500</v>
      </c>
    </row>
    <row r="36" spans="1:7" ht="31.5" customHeight="1">
      <c r="A36" s="17">
        <v>31</v>
      </c>
      <c r="B36" s="30" t="s">
        <v>49</v>
      </c>
      <c r="C36" s="20" t="s">
        <v>22</v>
      </c>
      <c r="D36" s="50" t="s">
        <v>23</v>
      </c>
      <c r="E36" s="27">
        <f>E37</f>
        <v>172.14</v>
      </c>
      <c r="F36" s="27">
        <f>F37</f>
        <v>173.96</v>
      </c>
      <c r="G36" s="27">
        <f>G37</f>
        <v>173.96</v>
      </c>
    </row>
    <row r="37" spans="1:7" ht="30" customHeight="1">
      <c r="A37" s="17">
        <v>32</v>
      </c>
      <c r="B37" s="30" t="s">
        <v>49</v>
      </c>
      <c r="C37" s="10" t="s">
        <v>24</v>
      </c>
      <c r="D37" s="26" t="s">
        <v>25</v>
      </c>
      <c r="E37" s="24">
        <f>E38+E39+E40</f>
        <v>172.14</v>
      </c>
      <c r="F37" s="24">
        <f>F38+F39+F40</f>
        <v>173.96</v>
      </c>
      <c r="G37" s="24">
        <f>G38+G39+G40</f>
        <v>173.96</v>
      </c>
    </row>
    <row r="38" spans="1:7" ht="50.25" customHeight="1">
      <c r="A38" s="17">
        <v>33</v>
      </c>
      <c r="B38" s="30" t="s">
        <v>53</v>
      </c>
      <c r="C38" s="10" t="s">
        <v>56</v>
      </c>
      <c r="D38" s="26" t="s">
        <v>57</v>
      </c>
      <c r="E38" s="24">
        <v>5.13</v>
      </c>
      <c r="F38" s="24">
        <v>5.19</v>
      </c>
      <c r="G38" s="24">
        <v>5.19</v>
      </c>
    </row>
    <row r="39" spans="1:7" ht="30.75" customHeight="1">
      <c r="A39" s="17">
        <v>34</v>
      </c>
      <c r="B39" s="30" t="s">
        <v>53</v>
      </c>
      <c r="C39" s="10" t="s">
        <v>118</v>
      </c>
      <c r="D39" s="26" t="s">
        <v>119</v>
      </c>
      <c r="E39" s="24">
        <v>0.31</v>
      </c>
      <c r="F39" s="24">
        <v>0.31</v>
      </c>
      <c r="G39" s="24">
        <v>0.31</v>
      </c>
    </row>
    <row r="40" spans="1:7" ht="30.75" customHeight="1">
      <c r="A40" s="17">
        <v>35</v>
      </c>
      <c r="B40" s="30" t="s">
        <v>53</v>
      </c>
      <c r="C40" s="10" t="s">
        <v>58</v>
      </c>
      <c r="D40" s="26" t="s">
        <v>59</v>
      </c>
      <c r="E40" s="24">
        <v>166.7</v>
      </c>
      <c r="F40" s="24">
        <v>168.46</v>
      </c>
      <c r="G40" s="24">
        <v>168.46</v>
      </c>
    </row>
    <row r="41" spans="1:7" ht="32.25" customHeight="1">
      <c r="A41" s="17">
        <v>36</v>
      </c>
      <c r="B41" s="34" t="s">
        <v>49</v>
      </c>
      <c r="C41" s="20" t="s">
        <v>36</v>
      </c>
      <c r="D41" s="50" t="s">
        <v>37</v>
      </c>
      <c r="E41" s="22">
        <f>E42</f>
        <v>310</v>
      </c>
      <c r="F41" s="22">
        <f>F42</f>
        <v>320</v>
      </c>
      <c r="G41" s="22">
        <f>G42</f>
        <v>330</v>
      </c>
    </row>
    <row r="42" spans="1:7" ht="30" customHeight="1">
      <c r="A42" s="17">
        <v>37</v>
      </c>
      <c r="B42" s="30" t="s">
        <v>49</v>
      </c>
      <c r="C42" s="10" t="s">
        <v>80</v>
      </c>
      <c r="D42" s="26" t="s">
        <v>81</v>
      </c>
      <c r="E42" s="22">
        <f aca="true" t="shared" si="1" ref="E42:G43">E43</f>
        <v>310</v>
      </c>
      <c r="F42" s="22">
        <f t="shared" si="1"/>
        <v>320</v>
      </c>
      <c r="G42" s="22">
        <f t="shared" si="1"/>
        <v>330</v>
      </c>
    </row>
    <row r="43" spans="1:7" ht="46.5" customHeight="1">
      <c r="A43" s="17">
        <v>38</v>
      </c>
      <c r="B43" s="30" t="s">
        <v>49</v>
      </c>
      <c r="C43" s="10" t="s">
        <v>82</v>
      </c>
      <c r="D43" s="26" t="s">
        <v>135</v>
      </c>
      <c r="E43" s="22">
        <f t="shared" si="1"/>
        <v>310</v>
      </c>
      <c r="F43" s="22">
        <f t="shared" si="1"/>
        <v>320</v>
      </c>
      <c r="G43" s="22">
        <f t="shared" si="1"/>
        <v>330</v>
      </c>
    </row>
    <row r="44" spans="1:7" ht="63.75" customHeight="1">
      <c r="A44" s="17">
        <v>39</v>
      </c>
      <c r="B44" s="30" t="s">
        <v>0</v>
      </c>
      <c r="C44" s="10" t="s">
        <v>1</v>
      </c>
      <c r="D44" s="26" t="s">
        <v>54</v>
      </c>
      <c r="E44" s="24">
        <v>310</v>
      </c>
      <c r="F44" s="24">
        <v>320</v>
      </c>
      <c r="G44" s="24">
        <v>330</v>
      </c>
    </row>
    <row r="45" spans="1:7" ht="33" customHeight="1">
      <c r="A45" s="17">
        <v>40</v>
      </c>
      <c r="B45" s="30" t="s">
        <v>49</v>
      </c>
      <c r="C45" s="20" t="s">
        <v>26</v>
      </c>
      <c r="D45" s="50" t="s">
        <v>27</v>
      </c>
      <c r="E45" s="25">
        <f>E46+E49</f>
        <v>245</v>
      </c>
      <c r="F45" s="25">
        <f>F46+F49</f>
        <v>245</v>
      </c>
      <c r="G45" s="25">
        <f>G46+G49</f>
        <v>245</v>
      </c>
    </row>
    <row r="46" spans="1:24" ht="126" customHeight="1">
      <c r="A46" s="17">
        <v>41</v>
      </c>
      <c r="B46" s="30" t="s">
        <v>49</v>
      </c>
      <c r="C46" s="10" t="s">
        <v>83</v>
      </c>
      <c r="D46" s="26" t="s">
        <v>214</v>
      </c>
      <c r="E46" s="22">
        <f aca="true" t="shared" si="2" ref="E46:G47">E47</f>
        <v>130</v>
      </c>
      <c r="F46" s="22">
        <f t="shared" si="2"/>
        <v>130</v>
      </c>
      <c r="G46" s="22">
        <f t="shared" si="2"/>
        <v>130</v>
      </c>
      <c r="X46" s="65"/>
    </row>
    <row r="47" spans="1:7" ht="141.75" customHeight="1">
      <c r="A47" s="17">
        <v>42</v>
      </c>
      <c r="B47" s="30" t="s">
        <v>49</v>
      </c>
      <c r="C47" s="10" t="s">
        <v>84</v>
      </c>
      <c r="D47" s="26" t="s">
        <v>215</v>
      </c>
      <c r="E47" s="22">
        <f t="shared" si="2"/>
        <v>130</v>
      </c>
      <c r="F47" s="22">
        <f t="shared" si="2"/>
        <v>130</v>
      </c>
      <c r="G47" s="22">
        <f t="shared" si="2"/>
        <v>130</v>
      </c>
    </row>
    <row r="48" spans="1:7" ht="140.25" customHeight="1">
      <c r="A48" s="17">
        <v>43</v>
      </c>
      <c r="B48" s="23">
        <v>670</v>
      </c>
      <c r="C48" s="10" t="s">
        <v>60</v>
      </c>
      <c r="D48" s="26" t="s">
        <v>61</v>
      </c>
      <c r="E48" s="24">
        <v>130</v>
      </c>
      <c r="F48" s="24">
        <v>130</v>
      </c>
      <c r="G48" s="24">
        <v>130</v>
      </c>
    </row>
    <row r="49" spans="1:24" ht="53.25" customHeight="1">
      <c r="A49" s="17">
        <v>44</v>
      </c>
      <c r="B49" s="23">
        <v>670</v>
      </c>
      <c r="C49" s="28" t="s">
        <v>85</v>
      </c>
      <c r="D49" s="26" t="s">
        <v>216</v>
      </c>
      <c r="E49" s="24">
        <f>E50+E52</f>
        <v>115</v>
      </c>
      <c r="F49" s="24">
        <f>F50+F52</f>
        <v>115</v>
      </c>
      <c r="G49" s="24">
        <f>G50+G52</f>
        <v>115</v>
      </c>
      <c r="X49" s="66"/>
    </row>
    <row r="50" spans="1:7" ht="45" customHeight="1">
      <c r="A50" s="17">
        <v>45</v>
      </c>
      <c r="B50" s="30" t="s">
        <v>49</v>
      </c>
      <c r="C50" s="28" t="s">
        <v>109</v>
      </c>
      <c r="D50" s="26" t="s">
        <v>110</v>
      </c>
      <c r="E50" s="24">
        <f>E51</f>
        <v>100</v>
      </c>
      <c r="F50" s="24">
        <f>F51</f>
        <v>100</v>
      </c>
      <c r="G50" s="24">
        <f>G51</f>
        <v>100</v>
      </c>
    </row>
    <row r="51" spans="1:7" ht="99" customHeight="1">
      <c r="A51" s="17">
        <v>46</v>
      </c>
      <c r="B51" s="23">
        <v>670</v>
      </c>
      <c r="C51" s="10" t="s">
        <v>198</v>
      </c>
      <c r="D51" s="26" t="s">
        <v>200</v>
      </c>
      <c r="E51" s="24">
        <v>100</v>
      </c>
      <c r="F51" s="24">
        <v>100</v>
      </c>
      <c r="G51" s="24">
        <v>100</v>
      </c>
    </row>
    <row r="52" spans="1:7" ht="78.75" customHeight="1">
      <c r="A52" s="17">
        <v>47</v>
      </c>
      <c r="B52" s="30" t="s">
        <v>49</v>
      </c>
      <c r="C52" s="10" t="s">
        <v>86</v>
      </c>
      <c r="D52" s="26" t="s">
        <v>87</v>
      </c>
      <c r="E52" s="24">
        <f>E53</f>
        <v>15</v>
      </c>
      <c r="F52" s="24">
        <f>F53</f>
        <v>15</v>
      </c>
      <c r="G52" s="24">
        <f>G53</f>
        <v>15</v>
      </c>
    </row>
    <row r="53" spans="1:7" ht="78" customHeight="1">
      <c r="A53" s="17">
        <v>48</v>
      </c>
      <c r="B53" s="23">
        <v>670</v>
      </c>
      <c r="C53" s="10" t="s">
        <v>55</v>
      </c>
      <c r="D53" s="26" t="s">
        <v>88</v>
      </c>
      <c r="E53" s="24">
        <v>15</v>
      </c>
      <c r="F53" s="24">
        <v>15</v>
      </c>
      <c r="G53" s="24">
        <v>15</v>
      </c>
    </row>
    <row r="54" spans="1:7" ht="18.75" customHeight="1">
      <c r="A54" s="17">
        <v>49</v>
      </c>
      <c r="B54" s="30" t="s">
        <v>49</v>
      </c>
      <c r="C54" s="20" t="s">
        <v>28</v>
      </c>
      <c r="D54" s="50" t="s">
        <v>29</v>
      </c>
      <c r="E54" s="29">
        <f>E55+E57+E59+E63+E62</f>
        <v>380</v>
      </c>
      <c r="F54" s="29">
        <f>F55+F57+F59+F63+F62</f>
        <v>380</v>
      </c>
      <c r="G54" s="29">
        <f>G55+G57+G59+G63+G62</f>
        <v>380</v>
      </c>
    </row>
    <row r="55" spans="1:7" ht="94.5" customHeight="1">
      <c r="A55" s="17">
        <v>50</v>
      </c>
      <c r="B55" s="30" t="s">
        <v>49</v>
      </c>
      <c r="C55" s="10" t="s">
        <v>89</v>
      </c>
      <c r="D55" s="26" t="s">
        <v>90</v>
      </c>
      <c r="E55" s="24">
        <f>E56</f>
        <v>4.2</v>
      </c>
      <c r="F55" s="24">
        <f>F56</f>
        <v>4.2</v>
      </c>
      <c r="G55" s="24">
        <f>G56</f>
        <v>4.2</v>
      </c>
    </row>
    <row r="56" spans="1:7" ht="90.75" customHeight="1">
      <c r="A56" s="17">
        <v>51</v>
      </c>
      <c r="B56" s="23">
        <v>188</v>
      </c>
      <c r="C56" s="10" t="s">
        <v>91</v>
      </c>
      <c r="D56" s="26" t="s">
        <v>92</v>
      </c>
      <c r="E56" s="24">
        <v>4.2</v>
      </c>
      <c r="F56" s="24">
        <v>4.2</v>
      </c>
      <c r="G56" s="24">
        <v>4.2</v>
      </c>
    </row>
    <row r="57" spans="1:7" ht="99" customHeight="1">
      <c r="A57" s="17">
        <v>52</v>
      </c>
      <c r="B57" s="30" t="s">
        <v>49</v>
      </c>
      <c r="C57" s="10" t="s">
        <v>145</v>
      </c>
      <c r="D57" s="54" t="s">
        <v>146</v>
      </c>
      <c r="E57" s="24">
        <f>E58</f>
        <v>3</v>
      </c>
      <c r="F57" s="24">
        <f>F58</f>
        <v>3</v>
      </c>
      <c r="G57" s="24">
        <f>G58</f>
        <v>3</v>
      </c>
    </row>
    <row r="58" spans="1:7" ht="95.25" customHeight="1">
      <c r="A58" s="17">
        <v>53</v>
      </c>
      <c r="B58" s="23">
        <v>188</v>
      </c>
      <c r="C58" s="10" t="s">
        <v>145</v>
      </c>
      <c r="D58" s="54" t="s">
        <v>146</v>
      </c>
      <c r="E58" s="24">
        <v>3</v>
      </c>
      <c r="F58" s="24">
        <v>3</v>
      </c>
      <c r="G58" s="24">
        <v>3</v>
      </c>
    </row>
    <row r="59" spans="1:7" ht="54" customHeight="1">
      <c r="A59" s="17">
        <v>54</v>
      </c>
      <c r="B59" s="30" t="s">
        <v>49</v>
      </c>
      <c r="C59" s="10" t="s">
        <v>217</v>
      </c>
      <c r="D59" s="54" t="s">
        <v>218</v>
      </c>
      <c r="E59" s="24">
        <f aca="true" t="shared" si="3" ref="E59:G60">E60</f>
        <v>100</v>
      </c>
      <c r="F59" s="24">
        <f t="shared" si="3"/>
        <v>100</v>
      </c>
      <c r="G59" s="24">
        <f t="shared" si="3"/>
        <v>100</v>
      </c>
    </row>
    <row r="60" spans="1:7" ht="54" customHeight="1">
      <c r="A60" s="17">
        <v>55</v>
      </c>
      <c r="B60" s="30" t="s">
        <v>49</v>
      </c>
      <c r="C60" s="10" t="s">
        <v>116</v>
      </c>
      <c r="D60" s="26" t="s">
        <v>117</v>
      </c>
      <c r="E60" s="24">
        <f t="shared" si="3"/>
        <v>100</v>
      </c>
      <c r="F60" s="24">
        <f t="shared" si="3"/>
        <v>100</v>
      </c>
      <c r="G60" s="24">
        <f t="shared" si="3"/>
        <v>100</v>
      </c>
    </row>
    <row r="61" spans="1:7" ht="47.25" customHeight="1">
      <c r="A61" s="17">
        <v>56</v>
      </c>
      <c r="B61" s="23">
        <v>188</v>
      </c>
      <c r="C61" s="10" t="s">
        <v>116</v>
      </c>
      <c r="D61" s="26" t="s">
        <v>117</v>
      </c>
      <c r="E61" s="24">
        <v>100</v>
      </c>
      <c r="F61" s="24">
        <v>100</v>
      </c>
      <c r="G61" s="24">
        <v>100</v>
      </c>
    </row>
    <row r="62" spans="1:7" ht="108.75" customHeight="1">
      <c r="A62" s="17">
        <v>57</v>
      </c>
      <c r="B62" s="30" t="s">
        <v>49</v>
      </c>
      <c r="C62" s="10" t="s">
        <v>93</v>
      </c>
      <c r="D62" s="26" t="s">
        <v>94</v>
      </c>
      <c r="E62" s="24">
        <v>52.6</v>
      </c>
      <c r="F62" s="24">
        <v>52.6</v>
      </c>
      <c r="G62" s="24">
        <v>52.6</v>
      </c>
    </row>
    <row r="63" spans="1:7" ht="50.25" customHeight="1">
      <c r="A63" s="17">
        <v>58</v>
      </c>
      <c r="B63" s="30" t="s">
        <v>49</v>
      </c>
      <c r="C63" s="10" t="s">
        <v>95</v>
      </c>
      <c r="D63" s="26" t="s">
        <v>96</v>
      </c>
      <c r="E63" s="24">
        <v>220.2</v>
      </c>
      <c r="F63" s="24">
        <v>220.2</v>
      </c>
      <c r="G63" s="24">
        <v>220.2</v>
      </c>
    </row>
    <row r="64" spans="1:7" ht="63">
      <c r="A64" s="17">
        <v>59</v>
      </c>
      <c r="B64" s="30" t="s">
        <v>49</v>
      </c>
      <c r="C64" s="10" t="s">
        <v>30</v>
      </c>
      <c r="D64" s="26" t="s">
        <v>97</v>
      </c>
      <c r="E64" s="24">
        <v>220.2</v>
      </c>
      <c r="F64" s="24">
        <v>220.2</v>
      </c>
      <c r="G64" s="24">
        <v>220.2</v>
      </c>
    </row>
    <row r="65" spans="1:20" ht="19.5" customHeight="1">
      <c r="A65" s="17">
        <v>60</v>
      </c>
      <c r="B65" s="30" t="s">
        <v>49</v>
      </c>
      <c r="C65" s="18" t="s">
        <v>40</v>
      </c>
      <c r="D65" s="55" t="s">
        <v>31</v>
      </c>
      <c r="E65" s="31">
        <f>E66</f>
        <v>382529.49</v>
      </c>
      <c r="F65" s="31">
        <f>F66</f>
        <v>354998.55000000005</v>
      </c>
      <c r="G65" s="31">
        <f>G66</f>
        <v>355887.05000000005</v>
      </c>
      <c r="H65" s="31">
        <f aca="true" t="shared" si="4" ref="H65:T65">H66</f>
        <v>0</v>
      </c>
      <c r="I65" s="31">
        <f t="shared" si="4"/>
        <v>0</v>
      </c>
      <c r="J65" s="31">
        <f t="shared" si="4"/>
        <v>0</v>
      </c>
      <c r="K65" s="31">
        <f t="shared" si="4"/>
        <v>0</v>
      </c>
      <c r="L65" s="31">
        <f t="shared" si="4"/>
        <v>0</v>
      </c>
      <c r="M65" s="31">
        <f t="shared" si="4"/>
        <v>0</v>
      </c>
      <c r="N65" s="31">
        <f t="shared" si="4"/>
        <v>0</v>
      </c>
      <c r="O65" s="31">
        <f t="shared" si="4"/>
        <v>0</v>
      </c>
      <c r="P65" s="31">
        <f t="shared" si="4"/>
        <v>0</v>
      </c>
      <c r="Q65" s="31">
        <f t="shared" si="4"/>
        <v>0</v>
      </c>
      <c r="R65" s="31">
        <f t="shared" si="4"/>
        <v>0</v>
      </c>
      <c r="S65" s="31">
        <f t="shared" si="4"/>
        <v>0</v>
      </c>
      <c r="T65" s="31">
        <f t="shared" si="4"/>
        <v>0</v>
      </c>
    </row>
    <row r="66" spans="1:7" ht="47.25">
      <c r="A66" s="17">
        <v>61</v>
      </c>
      <c r="B66" s="30" t="s">
        <v>49</v>
      </c>
      <c r="C66" s="18" t="s">
        <v>39</v>
      </c>
      <c r="D66" s="55" t="s">
        <v>45</v>
      </c>
      <c r="E66" s="31">
        <f>E67+E73+E84+E114</f>
        <v>382529.49</v>
      </c>
      <c r="F66" s="31">
        <f>F67+F73+F84+F114</f>
        <v>354998.55000000005</v>
      </c>
      <c r="G66" s="31">
        <f>G67+G73+G84+G114</f>
        <v>355887.05000000005</v>
      </c>
    </row>
    <row r="67" spans="1:7" ht="31.5" customHeight="1">
      <c r="A67" s="17">
        <v>62</v>
      </c>
      <c r="B67" s="32" t="s">
        <v>50</v>
      </c>
      <c r="C67" s="20" t="s">
        <v>182</v>
      </c>
      <c r="D67" s="50" t="s">
        <v>213</v>
      </c>
      <c r="E67" s="44">
        <f>E68+E71</f>
        <v>146266.1</v>
      </c>
      <c r="F67" s="44">
        <f>F68+F71</f>
        <v>124345.20000000001</v>
      </c>
      <c r="G67" s="44">
        <f>G68+G71</f>
        <v>124345.20000000001</v>
      </c>
    </row>
    <row r="68" spans="1:7" ht="31.5" customHeight="1">
      <c r="A68" s="17">
        <v>63</v>
      </c>
      <c r="B68" s="30" t="s">
        <v>50</v>
      </c>
      <c r="C68" s="62" t="s">
        <v>183</v>
      </c>
      <c r="D68" s="59" t="s">
        <v>41</v>
      </c>
      <c r="E68" s="58">
        <f aca="true" t="shared" si="5" ref="E68:G69">E69</f>
        <v>109604.5</v>
      </c>
      <c r="F68" s="58">
        <f t="shared" si="5"/>
        <v>87683.6</v>
      </c>
      <c r="G68" s="58">
        <f t="shared" si="5"/>
        <v>87683.6</v>
      </c>
    </row>
    <row r="69" spans="1:7" ht="45.75" customHeight="1">
      <c r="A69" s="17">
        <v>64</v>
      </c>
      <c r="B69" s="32" t="s">
        <v>50</v>
      </c>
      <c r="C69" s="10" t="s">
        <v>175</v>
      </c>
      <c r="D69" s="45" t="s">
        <v>46</v>
      </c>
      <c r="E69" s="22">
        <f t="shared" si="5"/>
        <v>109604.5</v>
      </c>
      <c r="F69" s="22">
        <f t="shared" si="5"/>
        <v>87683.6</v>
      </c>
      <c r="G69" s="22">
        <f t="shared" si="5"/>
        <v>87683.6</v>
      </c>
    </row>
    <row r="70" spans="1:7" ht="202.5" customHeight="1">
      <c r="A70" s="17">
        <v>65</v>
      </c>
      <c r="B70" s="30" t="s">
        <v>50</v>
      </c>
      <c r="C70" s="10" t="s">
        <v>174</v>
      </c>
      <c r="D70" s="26" t="s">
        <v>111</v>
      </c>
      <c r="E70" s="24">
        <v>109604.5</v>
      </c>
      <c r="F70" s="24">
        <v>87683.6</v>
      </c>
      <c r="G70" s="24">
        <v>87683.6</v>
      </c>
    </row>
    <row r="71" spans="1:7" ht="45" customHeight="1">
      <c r="A71" s="17">
        <v>66</v>
      </c>
      <c r="B71" s="30" t="s">
        <v>50</v>
      </c>
      <c r="C71" s="10" t="s">
        <v>173</v>
      </c>
      <c r="D71" s="26" t="s">
        <v>51</v>
      </c>
      <c r="E71" s="22">
        <f>E72</f>
        <v>36661.6</v>
      </c>
      <c r="F71" s="22">
        <f>F72</f>
        <v>36661.6</v>
      </c>
      <c r="G71" s="22">
        <f>G72</f>
        <v>36661.6</v>
      </c>
    </row>
    <row r="72" spans="1:19" ht="67.5" customHeight="1">
      <c r="A72" s="17">
        <v>67</v>
      </c>
      <c r="B72" s="33" t="s">
        <v>50</v>
      </c>
      <c r="C72" s="10" t="s">
        <v>172</v>
      </c>
      <c r="D72" s="48" t="s">
        <v>191</v>
      </c>
      <c r="E72" s="24">
        <v>36661.6</v>
      </c>
      <c r="F72" s="24">
        <v>36661.6</v>
      </c>
      <c r="G72" s="24">
        <v>36661.6</v>
      </c>
      <c r="H72" s="1" t="e">
        <f>#REF!+#REF!+#REF!+#REF!</f>
        <v>#REF!</v>
      </c>
      <c r="S72" s="3" t="e">
        <f>G68+G73+#REF!+#REF!-1942.8</f>
        <v>#REF!</v>
      </c>
    </row>
    <row r="73" spans="1:7" ht="48.75" customHeight="1">
      <c r="A73" s="17">
        <v>68</v>
      </c>
      <c r="B73" s="34" t="s">
        <v>50</v>
      </c>
      <c r="C73" s="20" t="s">
        <v>184</v>
      </c>
      <c r="D73" s="21" t="s">
        <v>192</v>
      </c>
      <c r="E73" s="43">
        <f>E76+E74</f>
        <v>39708.3</v>
      </c>
      <c r="F73" s="43">
        <f>F76+F74</f>
        <v>36884.9</v>
      </c>
      <c r="G73" s="43">
        <f>G76+G74</f>
        <v>36884.9</v>
      </c>
    </row>
    <row r="74" spans="1:7" ht="37.5" customHeight="1">
      <c r="A74" s="17">
        <v>69</v>
      </c>
      <c r="B74" s="34" t="s">
        <v>50</v>
      </c>
      <c r="C74" s="20" t="s">
        <v>221</v>
      </c>
      <c r="D74" s="21" t="s">
        <v>222</v>
      </c>
      <c r="E74" s="43">
        <f>E75</f>
        <v>218.6</v>
      </c>
      <c r="F74" s="43">
        <f>F75</f>
        <v>0</v>
      </c>
      <c r="G74" s="43">
        <f>G75</f>
        <v>0</v>
      </c>
    </row>
    <row r="75" spans="1:7" ht="37.5" customHeight="1">
      <c r="A75" s="17">
        <v>70</v>
      </c>
      <c r="B75" s="34" t="s">
        <v>50</v>
      </c>
      <c r="C75" s="10" t="s">
        <v>223</v>
      </c>
      <c r="D75" s="11" t="s">
        <v>224</v>
      </c>
      <c r="E75" s="43">
        <v>218.6</v>
      </c>
      <c r="F75" s="43"/>
      <c r="G75" s="43"/>
    </row>
    <row r="76" spans="1:7" ht="19.5" customHeight="1">
      <c r="A76" s="17">
        <v>71</v>
      </c>
      <c r="B76" s="36" t="s">
        <v>50</v>
      </c>
      <c r="C76" s="60" t="s">
        <v>150</v>
      </c>
      <c r="D76" s="61" t="s">
        <v>48</v>
      </c>
      <c r="E76" s="22">
        <f>E77</f>
        <v>39489.700000000004</v>
      </c>
      <c r="F76" s="22">
        <f>F77</f>
        <v>36884.9</v>
      </c>
      <c r="G76" s="22">
        <f>G77</f>
        <v>36884.9</v>
      </c>
    </row>
    <row r="77" spans="1:20" ht="29.25" customHeight="1">
      <c r="A77" s="17">
        <v>72</v>
      </c>
      <c r="B77" s="36" t="s">
        <v>50</v>
      </c>
      <c r="C77" s="60" t="s">
        <v>149</v>
      </c>
      <c r="D77" s="50" t="s">
        <v>52</v>
      </c>
      <c r="E77" s="46">
        <f>E82+E83+E79+E78+E80+E81</f>
        <v>39489.700000000004</v>
      </c>
      <c r="F77" s="46">
        <f>F82+F83+F79+F78</f>
        <v>36884.9</v>
      </c>
      <c r="G77" s="46">
        <f>G82+G83+G79+G78</f>
        <v>36884.9</v>
      </c>
      <c r="H77" s="3" t="e">
        <f>H83+#REF!+#REF!+#REF!</f>
        <v>#REF!</v>
      </c>
      <c r="I77" s="3" t="e">
        <f>I83+#REF!+#REF!+#REF!</f>
        <v>#REF!</v>
      </c>
      <c r="J77" s="3" t="e">
        <f>J83+#REF!+#REF!+#REF!</f>
        <v>#REF!</v>
      </c>
      <c r="K77" s="3" t="e">
        <f>K83+#REF!+#REF!+#REF!</f>
        <v>#REF!</v>
      </c>
      <c r="L77" s="3" t="e">
        <f>L83+#REF!+#REF!+#REF!</f>
        <v>#REF!</v>
      </c>
      <c r="M77" s="3" t="e">
        <f>M83+#REF!+#REF!+#REF!</f>
        <v>#REF!</v>
      </c>
      <c r="N77" s="3" t="e">
        <f>N83+#REF!+#REF!+#REF!</f>
        <v>#REF!</v>
      </c>
      <c r="O77" s="3" t="e">
        <f>O83+#REF!+#REF!+#REF!</f>
        <v>#REF!</v>
      </c>
      <c r="P77" s="3" t="e">
        <f>P83+#REF!+#REF!+#REF!</f>
        <v>#REF!</v>
      </c>
      <c r="Q77" s="3" t="e">
        <f>Q83+#REF!+#REF!+#REF!</f>
        <v>#REF!</v>
      </c>
      <c r="R77" s="3" t="e">
        <f>R83+#REF!+#REF!+#REF!</f>
        <v>#REF!</v>
      </c>
      <c r="S77" s="3" t="e">
        <f>S83+#REF!+#REF!+#REF!</f>
        <v>#REF!</v>
      </c>
      <c r="T77" s="3" t="e">
        <f>T83+#REF!+#REF!+#REF!</f>
        <v>#REF!</v>
      </c>
    </row>
    <row r="78" spans="1:20" ht="225.75" customHeight="1">
      <c r="A78" s="17">
        <v>73</v>
      </c>
      <c r="B78" s="36" t="s">
        <v>50</v>
      </c>
      <c r="C78" s="35" t="s">
        <v>225</v>
      </c>
      <c r="D78" s="26" t="s">
        <v>226</v>
      </c>
      <c r="E78" s="46">
        <v>160</v>
      </c>
      <c r="F78" s="46"/>
      <c r="G78" s="4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7" ht="132.75" customHeight="1">
      <c r="A79" s="17">
        <v>74</v>
      </c>
      <c r="B79" s="36" t="s">
        <v>50</v>
      </c>
      <c r="C79" s="35" t="s">
        <v>204</v>
      </c>
      <c r="D79" s="52" t="s">
        <v>205</v>
      </c>
      <c r="E79" s="22">
        <v>155.4</v>
      </c>
      <c r="F79" s="22">
        <v>155.4</v>
      </c>
      <c r="G79" s="22">
        <v>155.4</v>
      </c>
    </row>
    <row r="80" spans="1:7" ht="132.75" customHeight="1">
      <c r="A80" s="17">
        <v>75</v>
      </c>
      <c r="B80" s="36" t="s">
        <v>50</v>
      </c>
      <c r="C80" s="35" t="s">
        <v>227</v>
      </c>
      <c r="D80" s="52" t="s">
        <v>228</v>
      </c>
      <c r="E80" s="22">
        <v>209.3</v>
      </c>
      <c r="F80" s="22"/>
      <c r="G80" s="22"/>
    </row>
    <row r="81" spans="1:7" ht="144.75" customHeight="1">
      <c r="A81" s="17">
        <v>76</v>
      </c>
      <c r="B81" s="36" t="s">
        <v>50</v>
      </c>
      <c r="C81" s="35" t="s">
        <v>229</v>
      </c>
      <c r="D81" s="52" t="s">
        <v>230</v>
      </c>
      <c r="E81" s="22">
        <v>2235.5</v>
      </c>
      <c r="F81" s="22"/>
      <c r="G81" s="22"/>
    </row>
    <row r="82" spans="1:7" ht="220.5" customHeight="1">
      <c r="A82" s="17">
        <v>77</v>
      </c>
      <c r="B82" s="36" t="s">
        <v>50</v>
      </c>
      <c r="C82" s="35" t="s">
        <v>148</v>
      </c>
      <c r="D82" s="26" t="s">
        <v>129</v>
      </c>
      <c r="E82" s="24">
        <v>36661.5</v>
      </c>
      <c r="F82" s="24">
        <v>36661.5</v>
      </c>
      <c r="G82" s="24">
        <v>36661.5</v>
      </c>
    </row>
    <row r="83" spans="1:7" ht="205.5" customHeight="1">
      <c r="A83" s="17">
        <v>78</v>
      </c>
      <c r="B83" s="36" t="s">
        <v>50</v>
      </c>
      <c r="C83" s="35" t="s">
        <v>147</v>
      </c>
      <c r="D83" s="26" t="s">
        <v>125</v>
      </c>
      <c r="E83" s="22">
        <v>68</v>
      </c>
      <c r="F83" s="22">
        <v>68</v>
      </c>
      <c r="G83" s="22">
        <v>68</v>
      </c>
    </row>
    <row r="84" spans="1:7" ht="39.75" customHeight="1">
      <c r="A84" s="17">
        <v>79</v>
      </c>
      <c r="B84" s="30" t="s">
        <v>50</v>
      </c>
      <c r="C84" s="20" t="s">
        <v>185</v>
      </c>
      <c r="D84" s="50" t="s">
        <v>190</v>
      </c>
      <c r="E84" s="22">
        <f>E85+E106+E108+E110+E112</f>
        <v>175808.1</v>
      </c>
      <c r="F84" s="22">
        <f>F85+F106+F108+F110+F112</f>
        <v>174113.80000000002</v>
      </c>
      <c r="G84" s="22">
        <f>G85+G106+G108+G110+G112</f>
        <v>175002.30000000002</v>
      </c>
    </row>
    <row r="85" spans="1:11" ht="47.25" customHeight="1">
      <c r="A85" s="17">
        <v>80</v>
      </c>
      <c r="B85" s="30" t="s">
        <v>50</v>
      </c>
      <c r="C85" s="10" t="s">
        <v>151</v>
      </c>
      <c r="D85" s="26" t="s">
        <v>44</v>
      </c>
      <c r="E85" s="37">
        <f>E86</f>
        <v>174701.6</v>
      </c>
      <c r="F85" s="37">
        <f>F86</f>
        <v>173021.90000000002</v>
      </c>
      <c r="G85" s="37">
        <f>G86</f>
        <v>173021.90000000002</v>
      </c>
      <c r="I85" s="4"/>
      <c r="J85" s="5"/>
      <c r="K85" s="4"/>
    </row>
    <row r="86" spans="1:11" ht="63.75" customHeight="1">
      <c r="A86" s="17">
        <v>81</v>
      </c>
      <c r="B86" s="30" t="s">
        <v>50</v>
      </c>
      <c r="C86" s="10" t="s">
        <v>152</v>
      </c>
      <c r="D86" s="26" t="s">
        <v>43</v>
      </c>
      <c r="E86" s="37">
        <f>E87+E88+E91+E92+E93+E94+E95+E96+E97+E98+E99+E100+E101+E102+E103+E104+E105+E89+E90</f>
        <v>174701.6</v>
      </c>
      <c r="F86" s="37">
        <f>F87+F88+F91+F92+F93+F94+F95+F96+F97+F98+F99+F100+F101+F102+F103+F104+F105+F89+F90</f>
        <v>173021.90000000002</v>
      </c>
      <c r="G86" s="37">
        <f>G87+G88+G91+G92+G93+G94+G95+G96+G97+G98+G99+G100+G101+G102+G103+G104+G105+G89+G90</f>
        <v>173021.90000000002</v>
      </c>
      <c r="I86" s="4"/>
      <c r="J86" s="5"/>
      <c r="K86" s="4"/>
    </row>
    <row r="87" spans="1:11" ht="259.5" customHeight="1">
      <c r="A87" s="17">
        <v>82</v>
      </c>
      <c r="B87" s="30" t="s">
        <v>50</v>
      </c>
      <c r="C87" s="10" t="s">
        <v>154</v>
      </c>
      <c r="D87" s="52" t="s">
        <v>126</v>
      </c>
      <c r="E87" s="37">
        <v>13408.9</v>
      </c>
      <c r="F87" s="37">
        <v>13408.9</v>
      </c>
      <c r="G87" s="37">
        <v>13408.9</v>
      </c>
      <c r="I87" s="4"/>
      <c r="J87" s="5"/>
      <c r="K87" s="4"/>
    </row>
    <row r="88" spans="1:11" ht="242.25" customHeight="1">
      <c r="A88" s="17">
        <v>83</v>
      </c>
      <c r="B88" s="30" t="s">
        <v>50</v>
      </c>
      <c r="C88" s="10" t="s">
        <v>181</v>
      </c>
      <c r="D88" s="52" t="s">
        <v>180</v>
      </c>
      <c r="E88" s="9">
        <v>108.1</v>
      </c>
      <c r="F88" s="9">
        <v>108.1</v>
      </c>
      <c r="G88" s="9">
        <v>108.1</v>
      </c>
      <c r="I88" s="4"/>
      <c r="J88" s="5"/>
      <c r="K88" s="4"/>
    </row>
    <row r="89" spans="1:11" ht="402.75" customHeight="1">
      <c r="A89" s="17">
        <v>84</v>
      </c>
      <c r="B89" s="30" t="s">
        <v>50</v>
      </c>
      <c r="C89" s="10" t="s">
        <v>219</v>
      </c>
      <c r="D89" s="52" t="s">
        <v>178</v>
      </c>
      <c r="E89" s="9">
        <v>9984.5</v>
      </c>
      <c r="F89" s="9">
        <v>9984.5</v>
      </c>
      <c r="G89" s="9">
        <v>9984.5</v>
      </c>
      <c r="I89" s="4"/>
      <c r="J89" s="5"/>
      <c r="K89" s="4"/>
    </row>
    <row r="90" spans="1:11" ht="398.25" customHeight="1">
      <c r="A90" s="17">
        <v>85</v>
      </c>
      <c r="B90" s="30" t="s">
        <v>50</v>
      </c>
      <c r="C90" s="10" t="s">
        <v>220</v>
      </c>
      <c r="D90" s="52" t="s">
        <v>179</v>
      </c>
      <c r="E90" s="9">
        <v>18151.1</v>
      </c>
      <c r="F90" s="9">
        <v>18151.1</v>
      </c>
      <c r="G90" s="9">
        <v>18151.1</v>
      </c>
      <c r="I90" s="4"/>
      <c r="J90" s="5"/>
      <c r="K90" s="4"/>
    </row>
    <row r="91" spans="1:11" ht="192" customHeight="1">
      <c r="A91" s="17">
        <v>86</v>
      </c>
      <c r="B91" s="30" t="s">
        <v>50</v>
      </c>
      <c r="C91" s="10" t="s">
        <v>168</v>
      </c>
      <c r="D91" s="52" t="s">
        <v>132</v>
      </c>
      <c r="E91" s="9">
        <v>13.3</v>
      </c>
      <c r="F91" s="9">
        <v>13.3</v>
      </c>
      <c r="G91" s="9">
        <v>13.3</v>
      </c>
      <c r="I91" s="4"/>
      <c r="J91" s="5"/>
      <c r="K91" s="4"/>
    </row>
    <row r="92" spans="1:11" ht="337.5" customHeight="1">
      <c r="A92" s="17">
        <v>87</v>
      </c>
      <c r="B92" s="30" t="s">
        <v>50</v>
      </c>
      <c r="C92" s="10" t="s">
        <v>163</v>
      </c>
      <c r="D92" s="52" t="s">
        <v>176</v>
      </c>
      <c r="E92" s="9">
        <v>2907.8</v>
      </c>
      <c r="F92" s="9">
        <v>2907.8</v>
      </c>
      <c r="G92" s="9">
        <v>2907.8</v>
      </c>
      <c r="I92" s="4"/>
      <c r="J92" s="5"/>
      <c r="K92" s="4"/>
    </row>
    <row r="93" spans="1:11" ht="110.25" customHeight="1">
      <c r="A93" s="17">
        <v>88</v>
      </c>
      <c r="B93" s="30" t="s">
        <v>50</v>
      </c>
      <c r="C93" s="10" t="s">
        <v>165</v>
      </c>
      <c r="D93" s="26" t="s">
        <v>121</v>
      </c>
      <c r="E93" s="9">
        <v>23.1</v>
      </c>
      <c r="F93" s="9">
        <v>23.1</v>
      </c>
      <c r="G93" s="9">
        <v>23.1</v>
      </c>
      <c r="I93" s="4"/>
      <c r="J93" s="5"/>
      <c r="K93" s="4"/>
    </row>
    <row r="94" spans="1:11" ht="204.75" customHeight="1">
      <c r="A94" s="17">
        <v>89</v>
      </c>
      <c r="B94" s="30" t="s">
        <v>50</v>
      </c>
      <c r="C94" s="10" t="s">
        <v>160</v>
      </c>
      <c r="D94" s="26" t="s">
        <v>115</v>
      </c>
      <c r="E94" s="9">
        <v>1921.6</v>
      </c>
      <c r="F94" s="9">
        <v>1921.6</v>
      </c>
      <c r="G94" s="9">
        <v>1921.6</v>
      </c>
      <c r="I94" s="4"/>
      <c r="J94" s="5"/>
      <c r="K94" s="4"/>
    </row>
    <row r="95" spans="1:11" ht="225.75" customHeight="1">
      <c r="A95" s="17">
        <v>90</v>
      </c>
      <c r="B95" s="30" t="s">
        <v>50</v>
      </c>
      <c r="C95" s="10" t="s">
        <v>169</v>
      </c>
      <c r="D95" s="52" t="s">
        <v>133</v>
      </c>
      <c r="E95" s="9">
        <v>196.9</v>
      </c>
      <c r="F95" s="9">
        <v>196.9</v>
      </c>
      <c r="G95" s="9">
        <v>196.9</v>
      </c>
      <c r="I95" s="4"/>
      <c r="J95" s="5"/>
      <c r="K95" s="4"/>
    </row>
    <row r="96" spans="1:11" ht="154.5" customHeight="1">
      <c r="A96" s="17">
        <v>91</v>
      </c>
      <c r="B96" s="30" t="s">
        <v>50</v>
      </c>
      <c r="C96" s="10" t="s">
        <v>166</v>
      </c>
      <c r="D96" s="26" t="s">
        <v>122</v>
      </c>
      <c r="E96" s="9">
        <v>65.1</v>
      </c>
      <c r="F96" s="9">
        <v>65.1</v>
      </c>
      <c r="G96" s="9">
        <v>65.1</v>
      </c>
      <c r="I96" s="4"/>
      <c r="J96" s="5"/>
      <c r="K96" s="4"/>
    </row>
    <row r="97" spans="1:11" ht="187.5" customHeight="1">
      <c r="A97" s="17">
        <v>92</v>
      </c>
      <c r="B97" s="30" t="s">
        <v>50</v>
      </c>
      <c r="C97" s="10" t="s">
        <v>164</v>
      </c>
      <c r="D97" s="26" t="s">
        <v>131</v>
      </c>
      <c r="E97" s="9">
        <v>1297.6</v>
      </c>
      <c r="F97" s="9">
        <v>1297.6</v>
      </c>
      <c r="G97" s="9">
        <v>1297.6</v>
      </c>
      <c r="I97" s="4"/>
      <c r="J97" s="5"/>
      <c r="K97" s="4"/>
    </row>
    <row r="98" spans="1:11" ht="272.25" customHeight="1">
      <c r="A98" s="17">
        <v>93</v>
      </c>
      <c r="B98" s="30" t="s">
        <v>50</v>
      </c>
      <c r="C98" s="10" t="s">
        <v>157</v>
      </c>
      <c r="D98" s="26" t="s">
        <v>112</v>
      </c>
      <c r="E98" s="9">
        <v>45</v>
      </c>
      <c r="F98" s="9">
        <v>45</v>
      </c>
      <c r="G98" s="9">
        <v>45</v>
      </c>
      <c r="I98" s="4"/>
      <c r="J98" s="5"/>
      <c r="K98" s="4"/>
    </row>
    <row r="99" spans="1:11" ht="335.25" customHeight="1">
      <c r="A99" s="17">
        <v>94</v>
      </c>
      <c r="B99" s="30" t="s">
        <v>50</v>
      </c>
      <c r="C99" s="10" t="s">
        <v>170</v>
      </c>
      <c r="D99" s="52" t="s">
        <v>128</v>
      </c>
      <c r="E99" s="9">
        <v>92083.9</v>
      </c>
      <c r="F99" s="9">
        <v>91805</v>
      </c>
      <c r="G99" s="9">
        <v>91805</v>
      </c>
      <c r="I99" s="4"/>
      <c r="J99" s="5"/>
      <c r="K99" s="4"/>
    </row>
    <row r="100" spans="1:11" ht="189" customHeight="1">
      <c r="A100" s="17">
        <v>95</v>
      </c>
      <c r="B100" s="30" t="s">
        <v>50</v>
      </c>
      <c r="C100" s="10" t="s">
        <v>155</v>
      </c>
      <c r="D100" s="26" t="s">
        <v>120</v>
      </c>
      <c r="E100" s="9">
        <v>6605.7</v>
      </c>
      <c r="F100" s="9">
        <v>6605.7</v>
      </c>
      <c r="G100" s="9">
        <v>6605.7</v>
      </c>
      <c r="I100" s="4"/>
      <c r="J100" s="5"/>
      <c r="K100" s="4"/>
    </row>
    <row r="101" spans="1:11" ht="192" customHeight="1">
      <c r="A101" s="17">
        <v>96</v>
      </c>
      <c r="B101" s="30" t="s">
        <v>50</v>
      </c>
      <c r="C101" s="10" t="s">
        <v>153</v>
      </c>
      <c r="D101" s="52" t="s">
        <v>177</v>
      </c>
      <c r="E101" s="9">
        <v>1554.3</v>
      </c>
      <c r="F101" s="9">
        <v>1554.3</v>
      </c>
      <c r="G101" s="9">
        <v>1554.3</v>
      </c>
      <c r="I101" s="4"/>
      <c r="J101" s="5"/>
      <c r="K101" s="4"/>
    </row>
    <row r="102" spans="1:11" ht="351" customHeight="1">
      <c r="A102" s="17">
        <v>97</v>
      </c>
      <c r="B102" s="30" t="s">
        <v>50</v>
      </c>
      <c r="C102" s="10" t="s">
        <v>171</v>
      </c>
      <c r="D102" s="52" t="s">
        <v>127</v>
      </c>
      <c r="E102" s="9">
        <v>17073.4</v>
      </c>
      <c r="F102" s="9">
        <v>17073.4</v>
      </c>
      <c r="G102" s="9">
        <v>17073.4</v>
      </c>
      <c r="I102" s="4"/>
      <c r="J102" s="5"/>
      <c r="K102" s="4"/>
    </row>
    <row r="103" spans="1:11" ht="220.5" customHeight="1">
      <c r="A103" s="17">
        <v>98</v>
      </c>
      <c r="B103" s="30" t="s">
        <v>50</v>
      </c>
      <c r="C103" s="10" t="s">
        <v>167</v>
      </c>
      <c r="D103" s="26" t="s">
        <v>113</v>
      </c>
      <c r="E103" s="9">
        <v>7003.9</v>
      </c>
      <c r="F103" s="9">
        <v>5603.1</v>
      </c>
      <c r="G103" s="9">
        <v>5603.1</v>
      </c>
      <c r="I103" s="4"/>
      <c r="J103" s="5"/>
      <c r="K103" s="4"/>
    </row>
    <row r="104" spans="1:11" ht="144.75" customHeight="1">
      <c r="A104" s="17">
        <v>99</v>
      </c>
      <c r="B104" s="30" t="s">
        <v>50</v>
      </c>
      <c r="C104" s="10" t="s">
        <v>162</v>
      </c>
      <c r="D104" s="26" t="s">
        <v>130</v>
      </c>
      <c r="E104" s="9">
        <v>469.7</v>
      </c>
      <c r="F104" s="9">
        <v>469.7</v>
      </c>
      <c r="G104" s="9">
        <v>469.7</v>
      </c>
      <c r="I104" s="4"/>
      <c r="J104" s="5"/>
      <c r="K104" s="4"/>
    </row>
    <row r="105" spans="1:11" ht="147.75" customHeight="1">
      <c r="A105" s="17">
        <v>100</v>
      </c>
      <c r="B105" s="30" t="s">
        <v>50</v>
      </c>
      <c r="C105" s="10" t="s">
        <v>206</v>
      </c>
      <c r="D105" s="63" t="s">
        <v>207</v>
      </c>
      <c r="E105" s="9">
        <v>1787.7</v>
      </c>
      <c r="F105" s="9">
        <v>1787.7</v>
      </c>
      <c r="G105" s="9">
        <v>1787.7</v>
      </c>
      <c r="I105" s="4"/>
      <c r="J105" s="5"/>
      <c r="K105" s="4"/>
    </row>
    <row r="106" spans="1:9" ht="112.5" customHeight="1">
      <c r="A106" s="17">
        <v>101</v>
      </c>
      <c r="B106" s="30" t="s">
        <v>50</v>
      </c>
      <c r="C106" s="10" t="s">
        <v>193</v>
      </c>
      <c r="D106" s="56" t="s">
        <v>195</v>
      </c>
      <c r="E106" s="9">
        <f>E107</f>
        <v>311.4</v>
      </c>
      <c r="F106" s="9">
        <f>F107</f>
        <v>311.4</v>
      </c>
      <c r="G106" s="9">
        <f>G107</f>
        <v>311.4</v>
      </c>
      <c r="I106" s="4"/>
    </row>
    <row r="107" spans="1:9" ht="127.5" customHeight="1">
      <c r="A107" s="17">
        <v>102</v>
      </c>
      <c r="B107" s="30" t="s">
        <v>50</v>
      </c>
      <c r="C107" s="10" t="s">
        <v>156</v>
      </c>
      <c r="D107" s="57" t="s">
        <v>194</v>
      </c>
      <c r="E107" s="9">
        <v>311.4</v>
      </c>
      <c r="F107" s="9">
        <v>311.4</v>
      </c>
      <c r="G107" s="9">
        <v>311.4</v>
      </c>
      <c r="I107" s="4"/>
    </row>
    <row r="108" spans="1:9" ht="96" customHeight="1">
      <c r="A108" s="17">
        <v>103</v>
      </c>
      <c r="B108" s="30" t="s">
        <v>50</v>
      </c>
      <c r="C108" s="10" t="s">
        <v>158</v>
      </c>
      <c r="D108" s="26" t="s">
        <v>140</v>
      </c>
      <c r="E108" s="9">
        <f>E109</f>
        <v>0</v>
      </c>
      <c r="F108" s="9">
        <f>F109</f>
        <v>0</v>
      </c>
      <c r="G108" s="9">
        <f>G109</f>
        <v>852</v>
      </c>
      <c r="I108" s="4"/>
    </row>
    <row r="109" spans="1:24" ht="93.75" customHeight="1">
      <c r="A109" s="17">
        <v>104</v>
      </c>
      <c r="B109" s="30" t="s">
        <v>50</v>
      </c>
      <c r="C109" s="10" t="s">
        <v>159</v>
      </c>
      <c r="D109" s="52" t="s">
        <v>212</v>
      </c>
      <c r="E109" s="9">
        <v>0</v>
      </c>
      <c r="F109" s="9">
        <v>0</v>
      </c>
      <c r="G109" s="9">
        <v>852</v>
      </c>
      <c r="I109" s="4"/>
      <c r="X109" s="66"/>
    </row>
    <row r="110" spans="1:9" ht="66" customHeight="1">
      <c r="A110" s="17">
        <v>105</v>
      </c>
      <c r="B110" s="30" t="s">
        <v>50</v>
      </c>
      <c r="C110" s="10" t="s">
        <v>161</v>
      </c>
      <c r="D110" s="26" t="s">
        <v>114</v>
      </c>
      <c r="E110" s="9">
        <f>E111</f>
        <v>768.4</v>
      </c>
      <c r="F110" s="9">
        <f>F111</f>
        <v>778.7</v>
      </c>
      <c r="G110" s="9">
        <f>G111</f>
        <v>814.1</v>
      </c>
      <c r="I110" s="4"/>
    </row>
    <row r="111" spans="1:9" ht="66.75" customHeight="1">
      <c r="A111" s="17">
        <v>106</v>
      </c>
      <c r="B111" s="30" t="s">
        <v>50</v>
      </c>
      <c r="C111" s="62" t="s">
        <v>189</v>
      </c>
      <c r="D111" s="56" t="s">
        <v>196</v>
      </c>
      <c r="E111" s="9">
        <v>768.4</v>
      </c>
      <c r="F111" s="9">
        <v>778.7</v>
      </c>
      <c r="G111" s="9">
        <v>814.1</v>
      </c>
      <c r="I111" s="4"/>
    </row>
    <row r="112" spans="1:24" ht="82.5" customHeight="1">
      <c r="A112" s="17">
        <v>107</v>
      </c>
      <c r="B112" s="30" t="s">
        <v>50</v>
      </c>
      <c r="C112" s="62" t="s">
        <v>208</v>
      </c>
      <c r="D112" s="64" t="s">
        <v>211</v>
      </c>
      <c r="E112" s="9">
        <f>E113</f>
        <v>26.7</v>
      </c>
      <c r="F112" s="9">
        <f>F113</f>
        <v>1.8</v>
      </c>
      <c r="G112" s="9">
        <f>G113</f>
        <v>2.9</v>
      </c>
      <c r="I112" s="4"/>
      <c r="X112" s="66"/>
    </row>
    <row r="113" spans="1:24" ht="101.25" customHeight="1">
      <c r="A113" s="17">
        <v>108</v>
      </c>
      <c r="B113" s="30" t="s">
        <v>50</v>
      </c>
      <c r="C113" s="62" t="s">
        <v>209</v>
      </c>
      <c r="D113" s="64" t="s">
        <v>210</v>
      </c>
      <c r="E113" s="9">
        <v>26.7</v>
      </c>
      <c r="F113" s="9">
        <v>1.8</v>
      </c>
      <c r="G113" s="9">
        <v>2.9</v>
      </c>
      <c r="I113" s="4"/>
      <c r="X113" s="65"/>
    </row>
    <row r="114" spans="1:9" ht="24" customHeight="1">
      <c r="A114" s="17">
        <v>109</v>
      </c>
      <c r="B114" s="30" t="s">
        <v>50</v>
      </c>
      <c r="C114" s="10" t="s">
        <v>186</v>
      </c>
      <c r="D114" s="11" t="s">
        <v>100</v>
      </c>
      <c r="E114" s="9">
        <f aca="true" t="shared" si="6" ref="E114:G115">E115</f>
        <v>20746.99</v>
      </c>
      <c r="F114" s="9">
        <f t="shared" si="6"/>
        <v>19654.65</v>
      </c>
      <c r="G114" s="9">
        <f t="shared" si="6"/>
        <v>19654.65</v>
      </c>
      <c r="I114" s="4"/>
    </row>
    <row r="115" spans="1:9" ht="95.25" customHeight="1">
      <c r="A115" s="17">
        <v>110</v>
      </c>
      <c r="B115" s="30" t="s">
        <v>50</v>
      </c>
      <c r="C115" s="10" t="s">
        <v>187</v>
      </c>
      <c r="D115" s="26" t="s">
        <v>101</v>
      </c>
      <c r="E115" s="9">
        <f t="shared" si="6"/>
        <v>20746.99</v>
      </c>
      <c r="F115" s="9">
        <f t="shared" si="6"/>
        <v>19654.65</v>
      </c>
      <c r="G115" s="9">
        <f t="shared" si="6"/>
        <v>19654.65</v>
      </c>
      <c r="I115" s="4"/>
    </row>
    <row r="116" spans="1:9" ht="111" customHeight="1">
      <c r="A116" s="17">
        <v>111</v>
      </c>
      <c r="B116" s="30" t="s">
        <v>50</v>
      </c>
      <c r="C116" s="10" t="s">
        <v>188</v>
      </c>
      <c r="D116" s="26" t="s">
        <v>102</v>
      </c>
      <c r="E116" s="9">
        <f>20746.88+0.11</f>
        <v>20746.99</v>
      </c>
      <c r="F116" s="9">
        <v>19654.65</v>
      </c>
      <c r="G116" s="9">
        <v>19654.65</v>
      </c>
      <c r="I116" s="4"/>
    </row>
    <row r="117" spans="1:7" ht="23.25" customHeight="1">
      <c r="A117" s="17">
        <v>112</v>
      </c>
      <c r="B117" s="23"/>
      <c r="C117" s="38" t="s">
        <v>32</v>
      </c>
      <c r="D117" s="39"/>
      <c r="E117" s="40">
        <f>E6+E65</f>
        <v>409603.05</v>
      </c>
      <c r="F117" s="40">
        <f>F6+F65</f>
        <v>382534.99000000005</v>
      </c>
      <c r="G117" s="40">
        <f>G6+G65</f>
        <v>384466.3300000001</v>
      </c>
    </row>
    <row r="118" spans="1:7" ht="15.75">
      <c r="A118" s="4"/>
      <c r="B118" s="4"/>
      <c r="C118" s="4"/>
      <c r="D118" s="4"/>
      <c r="E118" s="4"/>
      <c r="F118" s="4"/>
      <c r="G118" s="41"/>
    </row>
    <row r="119" spans="1:7" ht="15.75">
      <c r="A119" s="4"/>
      <c r="B119" s="4"/>
      <c r="C119" s="4"/>
      <c r="D119" s="4"/>
      <c r="E119" s="4"/>
      <c r="F119" s="4"/>
      <c r="G119" s="41"/>
    </row>
    <row r="120" spans="1:7" ht="15.75">
      <c r="A120" s="4"/>
      <c r="B120" s="4"/>
      <c r="C120" s="4"/>
      <c r="D120" s="4"/>
      <c r="E120" s="4"/>
      <c r="F120" s="4"/>
      <c r="G120" s="41"/>
    </row>
    <row r="121" ht="15.75">
      <c r="G121" s="6"/>
    </row>
    <row r="122" ht="15.75">
      <c r="G122" s="6"/>
    </row>
    <row r="123" ht="15.75">
      <c r="G123" s="6"/>
    </row>
    <row r="124" ht="15.75">
      <c r="G124" s="6"/>
    </row>
    <row r="125" ht="15.75">
      <c r="G125" s="6"/>
    </row>
    <row r="126" ht="15.75">
      <c r="G126" s="6"/>
    </row>
    <row r="127" ht="15.75">
      <c r="G127" s="6"/>
    </row>
    <row r="128" ht="15.75">
      <c r="G128" s="6"/>
    </row>
    <row r="129" ht="15.75">
      <c r="G129" s="6"/>
    </row>
    <row r="130" ht="15.75">
      <c r="G130" s="6"/>
    </row>
    <row r="131" ht="15.75">
      <c r="G131" s="6"/>
    </row>
    <row r="132" ht="15.75">
      <c r="G132" s="6"/>
    </row>
    <row r="133" ht="15.75">
      <c r="G133" s="6"/>
    </row>
    <row r="134" ht="15.75">
      <c r="G134" s="6"/>
    </row>
    <row r="135" ht="15.75">
      <c r="G135" s="6"/>
    </row>
    <row r="136" ht="15.75">
      <c r="G136" s="6"/>
    </row>
    <row r="137" ht="15.75">
      <c r="G137" s="6"/>
    </row>
    <row r="138" ht="15.75">
      <c r="G138" s="6"/>
    </row>
    <row r="139" ht="15.75">
      <c r="G139" s="6"/>
    </row>
    <row r="140" ht="15.75">
      <c r="G140" s="6"/>
    </row>
    <row r="141" ht="15.75">
      <c r="G141" s="6"/>
    </row>
    <row r="142" ht="15.75">
      <c r="G142" s="6"/>
    </row>
    <row r="143" ht="15.75">
      <c r="G143" s="6"/>
    </row>
    <row r="144" ht="15.75">
      <c r="G144" s="6"/>
    </row>
    <row r="145" ht="15.75">
      <c r="G145" s="6"/>
    </row>
    <row r="146" ht="15.75">
      <c r="G146" s="6"/>
    </row>
    <row r="147" ht="15.75">
      <c r="G147" s="6"/>
    </row>
    <row r="148" ht="15.75">
      <c r="G148" s="6"/>
    </row>
    <row r="149" ht="15.75">
      <c r="G149" s="6"/>
    </row>
    <row r="150" ht="15.75">
      <c r="G150" s="6"/>
    </row>
    <row r="151" ht="15.75">
      <c r="G151" s="6"/>
    </row>
    <row r="152" ht="15.75">
      <c r="G152" s="6"/>
    </row>
    <row r="153" ht="15.75">
      <c r="G153" s="6"/>
    </row>
    <row r="154" ht="15.75">
      <c r="G154" s="6"/>
    </row>
    <row r="155" ht="15.75">
      <c r="G155" s="6"/>
    </row>
    <row r="156" ht="15.75">
      <c r="G156" s="6"/>
    </row>
    <row r="157" ht="15.75">
      <c r="G157" s="6"/>
    </row>
    <row r="158" ht="15.75">
      <c r="G158" s="6"/>
    </row>
    <row r="159" ht="15.75">
      <c r="G159" s="6"/>
    </row>
    <row r="160" ht="15.75">
      <c r="G160" s="6"/>
    </row>
    <row r="161" ht="15.75">
      <c r="G161" s="6"/>
    </row>
    <row r="162" ht="15.75">
      <c r="G162" s="6"/>
    </row>
    <row r="163" ht="15.75">
      <c r="G163" s="6"/>
    </row>
    <row r="164" ht="15.75">
      <c r="G164" s="6"/>
    </row>
    <row r="165" ht="15.75">
      <c r="G165" s="6"/>
    </row>
    <row r="166" ht="15.75">
      <c r="G166" s="6"/>
    </row>
    <row r="167" ht="15.75">
      <c r="G167" s="6"/>
    </row>
    <row r="168" ht="15.75">
      <c r="G168" s="6"/>
    </row>
    <row r="169" ht="15.75">
      <c r="G169" s="6"/>
    </row>
    <row r="170" ht="15.75">
      <c r="G170" s="6"/>
    </row>
    <row r="171" ht="15.75">
      <c r="G171" s="6"/>
    </row>
    <row r="172" ht="15.75">
      <c r="G172" s="6"/>
    </row>
    <row r="173" ht="15.75">
      <c r="G173" s="6"/>
    </row>
    <row r="174" ht="15.75">
      <c r="G174" s="6"/>
    </row>
    <row r="175" ht="15.75">
      <c r="G175" s="6"/>
    </row>
    <row r="176" ht="15.75">
      <c r="G176" s="6"/>
    </row>
    <row r="177" ht="15.75">
      <c r="G177" s="6"/>
    </row>
    <row r="178" ht="15.75">
      <c r="G178" s="6"/>
    </row>
    <row r="179" ht="15.75">
      <c r="G179" s="6"/>
    </row>
    <row r="180" ht="15.75">
      <c r="G180" s="6"/>
    </row>
    <row r="181" ht="15.75">
      <c r="G181" s="6"/>
    </row>
    <row r="182" ht="15.75">
      <c r="G182" s="6"/>
    </row>
    <row r="183" ht="15.75">
      <c r="G183" s="6"/>
    </row>
    <row r="184" ht="15.75">
      <c r="G184" s="6"/>
    </row>
    <row r="185" ht="15.75">
      <c r="G185" s="6"/>
    </row>
    <row r="186" ht="15.75">
      <c r="G186" s="6"/>
    </row>
    <row r="187" ht="15.75">
      <c r="G187" s="6"/>
    </row>
    <row r="188" ht="15.75">
      <c r="G188" s="6"/>
    </row>
    <row r="189" ht="15.75">
      <c r="G189" s="6"/>
    </row>
    <row r="190" ht="15.75">
      <c r="G190" s="6"/>
    </row>
    <row r="191" ht="15.75">
      <c r="G191" s="6"/>
    </row>
    <row r="192" ht="15.75">
      <c r="G192" s="6"/>
    </row>
    <row r="193" ht="15.75">
      <c r="G193" s="6"/>
    </row>
    <row r="194" ht="15.75">
      <c r="G194" s="6"/>
    </row>
    <row r="195" ht="15.75">
      <c r="G195" s="6"/>
    </row>
    <row r="196" ht="15.75">
      <c r="G196" s="6"/>
    </row>
    <row r="197" ht="15.75">
      <c r="G197" s="6"/>
    </row>
    <row r="198" ht="15.75">
      <c r="G198" s="6"/>
    </row>
    <row r="199" ht="15.75">
      <c r="G199" s="6"/>
    </row>
    <row r="200" ht="15.75">
      <c r="G200" s="6"/>
    </row>
    <row r="201" ht="15.75">
      <c r="G201" s="6"/>
    </row>
    <row r="202" ht="15.75">
      <c r="G202" s="6"/>
    </row>
    <row r="203" ht="15.75">
      <c r="G203" s="6"/>
    </row>
    <row r="204" ht="15.75">
      <c r="G204" s="6"/>
    </row>
    <row r="205" ht="15.75">
      <c r="G205" s="6"/>
    </row>
    <row r="206" ht="15.75">
      <c r="G206" s="6"/>
    </row>
    <row r="207" ht="15.75">
      <c r="G207" s="6"/>
    </row>
    <row r="208" ht="15.75">
      <c r="G208" s="6"/>
    </row>
    <row r="209" ht="15.75">
      <c r="G209" s="6"/>
    </row>
    <row r="210" ht="15.75">
      <c r="G210" s="6"/>
    </row>
    <row r="211" ht="15.75">
      <c r="G211" s="6"/>
    </row>
    <row r="212" ht="15.75">
      <c r="G212" s="6"/>
    </row>
    <row r="213" ht="15.75">
      <c r="G213" s="6"/>
    </row>
    <row r="214" ht="15.75">
      <c r="G214" s="6"/>
    </row>
    <row r="215" ht="15.75">
      <c r="G215" s="6"/>
    </row>
    <row r="216" ht="15.75">
      <c r="G216" s="6"/>
    </row>
    <row r="217" ht="15.75">
      <c r="G217" s="6"/>
    </row>
    <row r="218" ht="15.75">
      <c r="G218" s="6"/>
    </row>
    <row r="219" ht="15.75">
      <c r="G219" s="6"/>
    </row>
    <row r="220" ht="15.75">
      <c r="G220" s="6"/>
    </row>
    <row r="221" ht="15.75">
      <c r="G221" s="6"/>
    </row>
    <row r="222" ht="15.75">
      <c r="G222" s="6"/>
    </row>
    <row r="223" ht="15.75">
      <c r="G223" s="6"/>
    </row>
    <row r="224" ht="15.75">
      <c r="G224" s="6"/>
    </row>
    <row r="225" ht="15.75">
      <c r="G225" s="6"/>
    </row>
    <row r="226" ht="15.75">
      <c r="G226" s="6"/>
    </row>
    <row r="227" ht="15.75">
      <c r="G227" s="6"/>
    </row>
    <row r="228" ht="15.75">
      <c r="G228" s="6"/>
    </row>
    <row r="229" ht="15.75">
      <c r="G229" s="6"/>
    </row>
    <row r="230" ht="15.75">
      <c r="G230" s="6"/>
    </row>
    <row r="231" ht="15.75">
      <c r="G231" s="6"/>
    </row>
    <row r="232" ht="15.75">
      <c r="G232" s="6"/>
    </row>
    <row r="233" ht="15.75">
      <c r="G233" s="6"/>
    </row>
    <row r="234" ht="15.75">
      <c r="G234" s="6"/>
    </row>
    <row r="235" ht="15.75">
      <c r="G235" s="6"/>
    </row>
    <row r="236" ht="15.75">
      <c r="G236" s="6"/>
    </row>
    <row r="237" ht="15.75">
      <c r="G237" s="6"/>
    </row>
    <row r="238" ht="15.75">
      <c r="G238" s="6"/>
    </row>
    <row r="239" ht="15.75">
      <c r="G239" s="6"/>
    </row>
    <row r="240" ht="15.75">
      <c r="G240" s="6"/>
    </row>
    <row r="241" ht="15.75">
      <c r="G241" s="6"/>
    </row>
    <row r="242" ht="15.75">
      <c r="G242" s="6"/>
    </row>
    <row r="243" ht="15.75">
      <c r="G243" s="6"/>
    </row>
    <row r="244" ht="15.75">
      <c r="G244" s="6"/>
    </row>
    <row r="245" ht="15.75">
      <c r="G245" s="6"/>
    </row>
    <row r="246" ht="15.75">
      <c r="G246" s="6"/>
    </row>
    <row r="247" ht="15.75">
      <c r="G247" s="6"/>
    </row>
    <row r="248" ht="15.75">
      <c r="G248" s="6"/>
    </row>
    <row r="249" ht="15.75">
      <c r="G249" s="6"/>
    </row>
    <row r="250" ht="15.75">
      <c r="G250" s="6"/>
    </row>
    <row r="251" ht="15.75">
      <c r="G251" s="6"/>
    </row>
    <row r="252" ht="15.75">
      <c r="G252" s="6"/>
    </row>
    <row r="253" ht="15.75">
      <c r="G253" s="6"/>
    </row>
    <row r="254" ht="15.75">
      <c r="G254" s="6"/>
    </row>
    <row r="255" ht="15.75">
      <c r="G255" s="6"/>
    </row>
    <row r="256" ht="15.75">
      <c r="G256" s="6"/>
    </row>
    <row r="257" ht="15.75">
      <c r="G257" s="6"/>
    </row>
    <row r="258" ht="15.75">
      <c r="G258" s="6"/>
    </row>
    <row r="259" ht="15.75">
      <c r="G259" s="6"/>
    </row>
    <row r="260" ht="15.75">
      <c r="G260" s="6"/>
    </row>
    <row r="261" ht="15.75">
      <c r="G261" s="6"/>
    </row>
    <row r="262" ht="15.75">
      <c r="G262" s="6"/>
    </row>
    <row r="263" ht="15.75">
      <c r="G263" s="6"/>
    </row>
    <row r="264" ht="15.75">
      <c r="G264" s="6"/>
    </row>
    <row r="265" ht="15.75">
      <c r="G265" s="6"/>
    </row>
    <row r="266" ht="15.75">
      <c r="G266" s="6"/>
    </row>
    <row r="267" ht="15.75">
      <c r="G267" s="6"/>
    </row>
    <row r="268" ht="15.75">
      <c r="G268" s="6"/>
    </row>
    <row r="269" ht="15.75">
      <c r="G269" s="6"/>
    </row>
    <row r="270" ht="15.75">
      <c r="G270" s="6"/>
    </row>
    <row r="271" ht="15.75">
      <c r="G271" s="6"/>
    </row>
    <row r="272" ht="15.75">
      <c r="G272" s="6"/>
    </row>
    <row r="273" ht="15.75">
      <c r="G273" s="6"/>
    </row>
    <row r="274" ht="15.75">
      <c r="G274" s="6"/>
    </row>
    <row r="275" ht="15.75">
      <c r="G275" s="6"/>
    </row>
    <row r="276" ht="15.75">
      <c r="G276" s="6"/>
    </row>
    <row r="277" ht="15.75">
      <c r="G277" s="6"/>
    </row>
    <row r="278" ht="15.75">
      <c r="G278" s="6"/>
    </row>
    <row r="279" ht="15.75">
      <c r="G279" s="6"/>
    </row>
    <row r="280" ht="15.75">
      <c r="G280" s="6"/>
    </row>
    <row r="281" ht="15.75">
      <c r="G281" s="6"/>
    </row>
    <row r="282" ht="15.75">
      <c r="G282" s="6"/>
    </row>
    <row r="283" ht="15.75">
      <c r="G283" s="6"/>
    </row>
    <row r="284" ht="15.75">
      <c r="G284" s="6"/>
    </row>
    <row r="285" ht="15.75">
      <c r="G285" s="6"/>
    </row>
    <row r="286" ht="15.75">
      <c r="G286" s="6"/>
    </row>
    <row r="287" ht="15.75">
      <c r="G287" s="6"/>
    </row>
    <row r="288" ht="15.75">
      <c r="G288" s="6"/>
    </row>
    <row r="289" ht="15.75">
      <c r="G289" s="6"/>
    </row>
    <row r="290" ht="15.75">
      <c r="G290" s="6"/>
    </row>
    <row r="291" ht="15.75">
      <c r="G291" s="6"/>
    </row>
    <row r="292" ht="15.75">
      <c r="G292" s="6"/>
    </row>
    <row r="293" ht="15.75">
      <c r="G293" s="6"/>
    </row>
    <row r="294" ht="15.75">
      <c r="G294" s="6"/>
    </row>
    <row r="295" ht="15.75">
      <c r="G295" s="6"/>
    </row>
    <row r="296" ht="15.75">
      <c r="G296" s="6"/>
    </row>
    <row r="297" ht="15.75">
      <c r="G297" s="6"/>
    </row>
    <row r="298" ht="15.75">
      <c r="G298" s="6"/>
    </row>
    <row r="299" ht="15.75">
      <c r="G299" s="6"/>
    </row>
    <row r="300" ht="15.75">
      <c r="G300" s="6"/>
    </row>
    <row r="301" ht="15.75">
      <c r="G301" s="6"/>
    </row>
    <row r="302" ht="15.75">
      <c r="G302" s="6"/>
    </row>
    <row r="303" ht="15.75">
      <c r="G303" s="6"/>
    </row>
    <row r="304" ht="15.75">
      <c r="G304" s="6"/>
    </row>
    <row r="305" ht="15.75">
      <c r="G305" s="6"/>
    </row>
    <row r="306" ht="15.75">
      <c r="G306" s="6"/>
    </row>
    <row r="307" ht="15.75">
      <c r="G307" s="6"/>
    </row>
    <row r="308" ht="15.75">
      <c r="G308" s="6"/>
    </row>
    <row r="309" ht="15.75">
      <c r="G309" s="6"/>
    </row>
    <row r="310" ht="15.75">
      <c r="G310" s="6"/>
    </row>
    <row r="311" ht="15.75">
      <c r="G311" s="6"/>
    </row>
    <row r="312" ht="15.75">
      <c r="G312" s="6"/>
    </row>
    <row r="313" ht="15.75">
      <c r="G313" s="6"/>
    </row>
    <row r="314" ht="15.75">
      <c r="G314" s="6"/>
    </row>
    <row r="315" ht="15.75">
      <c r="G315" s="6"/>
    </row>
    <row r="316" ht="15.75">
      <c r="G316" s="6"/>
    </row>
    <row r="317" ht="15.75">
      <c r="G317" s="6"/>
    </row>
    <row r="318" ht="15.75">
      <c r="G318" s="6"/>
    </row>
    <row r="319" ht="15.75">
      <c r="G319" s="6"/>
    </row>
    <row r="320" ht="15.75">
      <c r="G320" s="6"/>
    </row>
    <row r="321" ht="15.75">
      <c r="G321" s="6"/>
    </row>
    <row r="322" ht="15.75">
      <c r="G322" s="6"/>
    </row>
    <row r="323" ht="15.75">
      <c r="G323" s="6"/>
    </row>
    <row r="324" ht="15.75">
      <c r="G324" s="6"/>
    </row>
    <row r="325" ht="15.75">
      <c r="G325" s="6"/>
    </row>
    <row r="326" ht="15.75">
      <c r="G326" s="6"/>
    </row>
    <row r="327" ht="15.75">
      <c r="G327" s="6"/>
    </row>
    <row r="328" ht="15.75">
      <c r="G328" s="6"/>
    </row>
    <row r="329" ht="15.75">
      <c r="G329" s="6"/>
    </row>
    <row r="330" ht="15.75">
      <c r="G330" s="6"/>
    </row>
    <row r="331" ht="15.75">
      <c r="G331" s="6"/>
    </row>
    <row r="332" ht="15.75">
      <c r="G332" s="6"/>
    </row>
    <row r="333" ht="15.75">
      <c r="G333" s="6"/>
    </row>
    <row r="334" ht="15.75">
      <c r="G334" s="6"/>
    </row>
    <row r="335" ht="15.75">
      <c r="G335" s="6"/>
    </row>
    <row r="336" ht="15.75">
      <c r="G336" s="6"/>
    </row>
    <row r="337" ht="15.75">
      <c r="G337" s="6"/>
    </row>
    <row r="338" ht="15.75">
      <c r="G338" s="6"/>
    </row>
    <row r="339" ht="15.75">
      <c r="G339" s="6"/>
    </row>
    <row r="340" ht="15.75">
      <c r="G340" s="6"/>
    </row>
    <row r="341" ht="15.75">
      <c r="G341" s="6"/>
    </row>
    <row r="342" ht="15.75">
      <c r="G342" s="6"/>
    </row>
    <row r="343" ht="15.75">
      <c r="G343" s="6"/>
    </row>
    <row r="344" ht="15.75">
      <c r="G344" s="6"/>
    </row>
    <row r="345" ht="15.75">
      <c r="G345" s="6"/>
    </row>
    <row r="346" ht="15.75">
      <c r="G346" s="6"/>
    </row>
    <row r="347" ht="15.75">
      <c r="G347" s="6"/>
    </row>
    <row r="348" ht="15.75">
      <c r="G348" s="6"/>
    </row>
    <row r="349" ht="15.75">
      <c r="G349" s="6"/>
    </row>
    <row r="350" ht="15.75">
      <c r="G350" s="6"/>
    </row>
    <row r="351" ht="15.75">
      <c r="G351" s="6"/>
    </row>
    <row r="352" ht="15.75">
      <c r="G352" s="6"/>
    </row>
    <row r="353" ht="15.75">
      <c r="G353" s="6"/>
    </row>
    <row r="354" ht="15.75">
      <c r="G354" s="6"/>
    </row>
    <row r="355" ht="15.75">
      <c r="G355" s="6"/>
    </row>
    <row r="356" ht="15.75">
      <c r="G356" s="6"/>
    </row>
    <row r="357" ht="15.75">
      <c r="G357" s="6"/>
    </row>
    <row r="358" ht="15.75">
      <c r="G358" s="6"/>
    </row>
    <row r="359" ht="15.75">
      <c r="G359" s="6"/>
    </row>
    <row r="360" ht="15.75">
      <c r="G360" s="6"/>
    </row>
    <row r="361" ht="15.75">
      <c r="G361" s="6"/>
    </row>
    <row r="362" ht="15.75">
      <c r="G362" s="6"/>
    </row>
    <row r="363" ht="15.75">
      <c r="G363" s="6"/>
    </row>
    <row r="364" ht="15.75">
      <c r="G364" s="6"/>
    </row>
    <row r="365" ht="15.75">
      <c r="G365" s="6"/>
    </row>
    <row r="366" ht="15.75">
      <c r="G366" s="6"/>
    </row>
    <row r="367" ht="15.75">
      <c r="G367" s="6"/>
    </row>
    <row r="368" ht="15.75">
      <c r="G368" s="6"/>
    </row>
    <row r="369" ht="15.75">
      <c r="G369" s="6"/>
    </row>
    <row r="370" ht="15.75">
      <c r="G370" s="6"/>
    </row>
    <row r="371" ht="15.75">
      <c r="G371" s="6"/>
    </row>
    <row r="372" ht="15.75">
      <c r="G372" s="6"/>
    </row>
    <row r="373" ht="15.75">
      <c r="G373" s="6"/>
    </row>
    <row r="374" ht="15.75">
      <c r="G374" s="6"/>
    </row>
    <row r="375" ht="15.75">
      <c r="G375" s="6"/>
    </row>
    <row r="376" ht="15.75">
      <c r="G376" s="6"/>
    </row>
    <row r="377" ht="15.75">
      <c r="G377" s="6"/>
    </row>
    <row r="378" ht="15.75">
      <c r="G378" s="6"/>
    </row>
    <row r="379" ht="15.75">
      <c r="G379" s="6"/>
    </row>
    <row r="380" ht="15.75">
      <c r="G380" s="6"/>
    </row>
    <row r="381" ht="15.75">
      <c r="G381" s="6"/>
    </row>
    <row r="382" ht="15.75">
      <c r="G382" s="6"/>
    </row>
    <row r="383" ht="15.75">
      <c r="G383" s="6"/>
    </row>
    <row r="384" ht="15.75">
      <c r="G384" s="6"/>
    </row>
    <row r="385" ht="15.75">
      <c r="G385" s="6"/>
    </row>
    <row r="386" ht="15.75">
      <c r="G386" s="6"/>
    </row>
    <row r="387" ht="15.75">
      <c r="G387" s="6"/>
    </row>
    <row r="388" ht="15.75">
      <c r="G388" s="6"/>
    </row>
    <row r="389" ht="15.75">
      <c r="G389" s="6"/>
    </row>
    <row r="390" ht="15.75">
      <c r="G390" s="6"/>
    </row>
    <row r="391" ht="15.75">
      <c r="G391" s="6"/>
    </row>
    <row r="392" ht="15.75">
      <c r="G392" s="6"/>
    </row>
    <row r="393" ht="15.75">
      <c r="G393" s="6"/>
    </row>
    <row r="394" ht="15.75">
      <c r="G394" s="6"/>
    </row>
    <row r="395" ht="15.75">
      <c r="G395" s="6"/>
    </row>
    <row r="396" ht="15.75">
      <c r="G396" s="6"/>
    </row>
    <row r="397" ht="15.75">
      <c r="G397" s="6"/>
    </row>
    <row r="398" ht="15.75">
      <c r="G398" s="6"/>
    </row>
    <row r="399" ht="15.75">
      <c r="G399" s="6"/>
    </row>
    <row r="400" ht="15.75">
      <c r="G400" s="6"/>
    </row>
    <row r="401" ht="15.75">
      <c r="G401" s="6"/>
    </row>
    <row r="402" ht="15.75">
      <c r="G402" s="6"/>
    </row>
    <row r="403" ht="15.75">
      <c r="G403" s="6"/>
    </row>
    <row r="404" ht="15.75">
      <c r="G404" s="6"/>
    </row>
    <row r="405" ht="15.75">
      <c r="G405" s="6"/>
    </row>
    <row r="406" ht="15.75">
      <c r="G406" s="6"/>
    </row>
    <row r="407" ht="15.75">
      <c r="G407" s="6"/>
    </row>
    <row r="408" ht="15.75">
      <c r="G408" s="6"/>
    </row>
    <row r="409" ht="15.75">
      <c r="G409" s="6"/>
    </row>
    <row r="410" ht="15.75">
      <c r="G410" s="6"/>
    </row>
    <row r="411" ht="15.75">
      <c r="G411" s="6"/>
    </row>
    <row r="412" ht="15.75">
      <c r="G412" s="6"/>
    </row>
    <row r="413" ht="15.75">
      <c r="G413" s="6"/>
    </row>
    <row r="414" ht="15.75">
      <c r="G414" s="6"/>
    </row>
    <row r="415" ht="15.75">
      <c r="G415" s="6"/>
    </row>
    <row r="416" ht="15.75">
      <c r="G416" s="6"/>
    </row>
    <row r="417" ht="15.75">
      <c r="G417" s="6"/>
    </row>
    <row r="418" ht="15.75">
      <c r="G418" s="6"/>
    </row>
    <row r="419" ht="15.75">
      <c r="G419" s="6"/>
    </row>
    <row r="420" ht="15.75">
      <c r="G420" s="6"/>
    </row>
    <row r="421" ht="15.75">
      <c r="G421" s="6"/>
    </row>
    <row r="422" ht="15.75">
      <c r="G422" s="6"/>
    </row>
    <row r="423" ht="15.75">
      <c r="G423" s="6"/>
    </row>
    <row r="424" ht="15.75">
      <c r="G424" s="6"/>
    </row>
    <row r="425" ht="15.75">
      <c r="G425" s="6"/>
    </row>
    <row r="426" ht="15.75">
      <c r="G426" s="6"/>
    </row>
    <row r="427" ht="15.75">
      <c r="G427" s="6"/>
    </row>
    <row r="428" ht="15.75">
      <c r="G428" s="6"/>
    </row>
    <row r="429" ht="15.75">
      <c r="G429" s="6"/>
    </row>
    <row r="430" ht="15.75">
      <c r="G430" s="6"/>
    </row>
    <row r="431" ht="15.75">
      <c r="G431" s="6"/>
    </row>
    <row r="432" ht="15.75">
      <c r="G432" s="6"/>
    </row>
    <row r="433" ht="15.75">
      <c r="G433" s="6"/>
    </row>
    <row r="434" ht="15.75">
      <c r="G434" s="6"/>
    </row>
    <row r="435" ht="15.75">
      <c r="G435" s="6"/>
    </row>
    <row r="436" ht="15.75">
      <c r="G436" s="6"/>
    </row>
    <row r="437" ht="15.75">
      <c r="G437" s="6"/>
    </row>
    <row r="438" ht="15.75">
      <c r="G438" s="6"/>
    </row>
    <row r="439" ht="15.75">
      <c r="G439" s="6"/>
    </row>
    <row r="440" ht="15.75">
      <c r="G440" s="6"/>
    </row>
    <row r="441" ht="15.75">
      <c r="G441" s="6"/>
    </row>
    <row r="442" ht="15.75">
      <c r="G442" s="6"/>
    </row>
    <row r="443" ht="15.75">
      <c r="G443" s="6"/>
    </row>
    <row r="444" ht="15.75">
      <c r="G444" s="6"/>
    </row>
    <row r="445" ht="15.75">
      <c r="G445" s="6"/>
    </row>
    <row r="446" ht="15.75">
      <c r="G446" s="6"/>
    </row>
    <row r="447" ht="15.75">
      <c r="G447" s="6"/>
    </row>
    <row r="448" ht="15.75">
      <c r="G448" s="6"/>
    </row>
    <row r="449" ht="15.75">
      <c r="G449" s="6"/>
    </row>
    <row r="450" ht="15.75">
      <c r="G450" s="6"/>
    </row>
    <row r="451" ht="15.75">
      <c r="G451" s="6"/>
    </row>
    <row r="452" ht="15.75">
      <c r="G452" s="6"/>
    </row>
    <row r="453" ht="15.75">
      <c r="G453" s="6"/>
    </row>
    <row r="454" ht="15.75">
      <c r="G454" s="6"/>
    </row>
    <row r="455" ht="15.75">
      <c r="G455" s="6"/>
    </row>
    <row r="456" ht="15.75">
      <c r="G456" s="6"/>
    </row>
    <row r="457" ht="15.75">
      <c r="G457" s="6"/>
    </row>
    <row r="458" ht="15.75">
      <c r="G458" s="6"/>
    </row>
    <row r="459" ht="15.75">
      <c r="G459" s="6"/>
    </row>
    <row r="460" ht="15.75">
      <c r="G460" s="6"/>
    </row>
    <row r="461" ht="15.75">
      <c r="G461" s="6"/>
    </row>
    <row r="462" ht="15.75">
      <c r="G462" s="6"/>
    </row>
    <row r="463" ht="15.75">
      <c r="G463" s="6"/>
    </row>
    <row r="464" ht="15.75">
      <c r="G464" s="6"/>
    </row>
    <row r="465" ht="15.75">
      <c r="G465" s="6"/>
    </row>
    <row r="466" ht="15.75">
      <c r="G466" s="6"/>
    </row>
    <row r="467" ht="15.75">
      <c r="G467" s="6"/>
    </row>
    <row r="468" ht="15.75">
      <c r="G468" s="6"/>
    </row>
    <row r="469" ht="15.75">
      <c r="G469" s="6"/>
    </row>
    <row r="470" ht="15.75">
      <c r="G470" s="6"/>
    </row>
    <row r="471" ht="15.75">
      <c r="G471" s="6"/>
    </row>
    <row r="472" ht="15.75">
      <c r="G472" s="6"/>
    </row>
    <row r="473" ht="15.75">
      <c r="G473" s="6"/>
    </row>
    <row r="474" ht="15.75">
      <c r="G474" s="6"/>
    </row>
    <row r="475" ht="15.75">
      <c r="G475" s="6"/>
    </row>
    <row r="476" ht="15.75">
      <c r="G476" s="6"/>
    </row>
    <row r="477" ht="15.75">
      <c r="G477" s="6"/>
    </row>
    <row r="478" ht="15.75">
      <c r="G478" s="6"/>
    </row>
    <row r="479" ht="15.75">
      <c r="G479" s="6"/>
    </row>
    <row r="480" ht="15.75">
      <c r="G480" s="6"/>
    </row>
    <row r="481" ht="15.75">
      <c r="G481" s="6"/>
    </row>
    <row r="482" ht="15.75">
      <c r="G482" s="6"/>
    </row>
    <row r="483" ht="15.75">
      <c r="G483" s="6"/>
    </row>
    <row r="484" ht="15.75">
      <c r="G484" s="6"/>
    </row>
    <row r="485" ht="15.75">
      <c r="G485" s="6"/>
    </row>
    <row r="486" ht="15.75">
      <c r="G486" s="6"/>
    </row>
    <row r="487" ht="15.75">
      <c r="G487" s="6"/>
    </row>
    <row r="488" ht="15.75">
      <c r="G488" s="6"/>
    </row>
    <row r="489" ht="15.75">
      <c r="G489" s="6"/>
    </row>
    <row r="490" ht="15.75">
      <c r="G490" s="6"/>
    </row>
    <row r="491" ht="15.75">
      <c r="G491" s="6"/>
    </row>
    <row r="492" ht="15.75">
      <c r="G492" s="6"/>
    </row>
    <row r="493" ht="15.75">
      <c r="G493" s="6"/>
    </row>
    <row r="494" ht="15.75">
      <c r="G494" s="6"/>
    </row>
    <row r="495" ht="15.75">
      <c r="G495" s="6"/>
    </row>
    <row r="496" ht="15.75">
      <c r="G496" s="6"/>
    </row>
    <row r="497" ht="15.75">
      <c r="G497" s="6"/>
    </row>
    <row r="498" ht="15.75">
      <c r="G498" s="6"/>
    </row>
    <row r="499" ht="15.75">
      <c r="G499" s="6"/>
    </row>
    <row r="500" ht="15.75">
      <c r="G500" s="6"/>
    </row>
    <row r="501" ht="15.75">
      <c r="G501" s="6"/>
    </row>
    <row r="502" ht="15.75">
      <c r="G502" s="6"/>
    </row>
    <row r="503" ht="15.75">
      <c r="G503" s="6"/>
    </row>
    <row r="504" ht="15.75">
      <c r="G504" s="6"/>
    </row>
    <row r="505" ht="15.75">
      <c r="G505" s="6"/>
    </row>
    <row r="506" ht="15.75">
      <c r="G506" s="6"/>
    </row>
    <row r="507" ht="15.75">
      <c r="G507" s="6"/>
    </row>
    <row r="508" ht="15.75">
      <c r="G508" s="6"/>
    </row>
    <row r="509" ht="15.75">
      <c r="G509" s="6"/>
    </row>
    <row r="510" ht="15.75">
      <c r="G510" s="6"/>
    </row>
    <row r="511" ht="15.75">
      <c r="G511" s="6"/>
    </row>
    <row r="512" ht="15.75">
      <c r="G512" s="6"/>
    </row>
    <row r="513" ht="15.75">
      <c r="G513" s="6"/>
    </row>
    <row r="514" ht="15.75">
      <c r="G514" s="6"/>
    </row>
    <row r="515" ht="15.75">
      <c r="G515" s="6"/>
    </row>
    <row r="516" ht="15.75">
      <c r="G516" s="6"/>
    </row>
    <row r="517" ht="15.75">
      <c r="G517" s="6"/>
    </row>
    <row r="518" ht="15.75">
      <c r="G518" s="6"/>
    </row>
    <row r="519" ht="15.75">
      <c r="G519" s="6"/>
    </row>
    <row r="520" ht="15.75">
      <c r="G520" s="6"/>
    </row>
    <row r="521" ht="15.75">
      <c r="G521" s="6"/>
    </row>
    <row r="522" ht="15.75">
      <c r="G522" s="6"/>
    </row>
    <row r="523" ht="15.75">
      <c r="G523" s="6"/>
    </row>
    <row r="524" ht="15.75">
      <c r="G524" s="6"/>
    </row>
    <row r="525" ht="15.75">
      <c r="G525" s="6"/>
    </row>
    <row r="526" ht="15.75">
      <c r="G526" s="6"/>
    </row>
    <row r="527" ht="15.75">
      <c r="G527" s="6"/>
    </row>
    <row r="528" ht="15.75">
      <c r="G528" s="6"/>
    </row>
    <row r="529" ht="15.75">
      <c r="G529" s="6"/>
    </row>
    <row r="530" ht="15.75">
      <c r="G530" s="6"/>
    </row>
    <row r="531" ht="15.75">
      <c r="G531" s="6"/>
    </row>
    <row r="532" ht="15.75">
      <c r="G532" s="6"/>
    </row>
    <row r="533" ht="15.75">
      <c r="G533" s="6"/>
    </row>
    <row r="534" ht="15.75">
      <c r="G534" s="6"/>
    </row>
    <row r="535" ht="15.75">
      <c r="G535" s="6"/>
    </row>
    <row r="536" ht="15.75">
      <c r="G536" s="6"/>
    </row>
    <row r="537" ht="15.75">
      <c r="G537" s="6"/>
    </row>
    <row r="538" ht="15.75">
      <c r="G538" s="6"/>
    </row>
    <row r="539" ht="15.75">
      <c r="G539" s="6"/>
    </row>
    <row r="540" ht="15.75">
      <c r="G540" s="6"/>
    </row>
    <row r="541" ht="15.75">
      <c r="G541" s="6"/>
    </row>
    <row r="542" ht="15.75">
      <c r="G542" s="6"/>
    </row>
    <row r="543" ht="15.75">
      <c r="G543" s="6"/>
    </row>
    <row r="544" ht="15.75">
      <c r="G544" s="6"/>
    </row>
    <row r="545" ht="15.75">
      <c r="G545" s="6"/>
    </row>
    <row r="546" ht="15.75">
      <c r="G546" s="6"/>
    </row>
    <row r="547" ht="15.75">
      <c r="G547" s="6"/>
    </row>
    <row r="548" ht="15.75">
      <c r="G548" s="6"/>
    </row>
    <row r="549" ht="15.75">
      <c r="G549" s="6"/>
    </row>
    <row r="550" ht="15.75">
      <c r="G550" s="6"/>
    </row>
    <row r="551" ht="15.75">
      <c r="G551" s="6"/>
    </row>
    <row r="552" ht="15.75">
      <c r="G552" s="6"/>
    </row>
    <row r="553" ht="15.75">
      <c r="G553" s="6"/>
    </row>
    <row r="554" ht="15.75">
      <c r="G554" s="6"/>
    </row>
    <row r="555" ht="15.75">
      <c r="G555" s="6"/>
    </row>
    <row r="556" ht="15.75">
      <c r="G556" s="6"/>
    </row>
    <row r="557" ht="15.75">
      <c r="G557" s="6"/>
    </row>
    <row r="558" ht="15.75">
      <c r="G558" s="6"/>
    </row>
    <row r="559" ht="15.75">
      <c r="G559" s="6"/>
    </row>
    <row r="560" ht="15.75">
      <c r="G560" s="6"/>
    </row>
    <row r="561" ht="15.75">
      <c r="G561" s="6"/>
    </row>
    <row r="562" ht="15.75">
      <c r="G562" s="6"/>
    </row>
    <row r="563" ht="15.75">
      <c r="G563" s="6"/>
    </row>
    <row r="564" ht="15.75">
      <c r="G564" s="6"/>
    </row>
    <row r="565" ht="15.75">
      <c r="G565" s="6"/>
    </row>
    <row r="566" ht="15.75">
      <c r="G566" s="6"/>
    </row>
    <row r="567" ht="15.75">
      <c r="G567" s="6"/>
    </row>
    <row r="568" ht="15.75">
      <c r="G568" s="6"/>
    </row>
    <row r="569" ht="15.75">
      <c r="G569" s="6"/>
    </row>
    <row r="570" ht="15.75">
      <c r="G570" s="6"/>
    </row>
    <row r="571" ht="15.75">
      <c r="G571" s="6"/>
    </row>
    <row r="572" ht="15.75">
      <c r="G572" s="6"/>
    </row>
    <row r="573" ht="15.75">
      <c r="G573" s="6"/>
    </row>
    <row r="574" ht="15.75">
      <c r="G574" s="6"/>
    </row>
    <row r="575" ht="15.75">
      <c r="G575" s="6"/>
    </row>
    <row r="576" ht="15.75">
      <c r="G576" s="6"/>
    </row>
    <row r="577" ht="15.75">
      <c r="G577" s="6"/>
    </row>
    <row r="578" ht="15.75">
      <c r="G578" s="6"/>
    </row>
    <row r="579" ht="15.75">
      <c r="G579" s="6"/>
    </row>
    <row r="580" ht="15.75">
      <c r="G580" s="6"/>
    </row>
    <row r="581" ht="15.75">
      <c r="G581" s="6"/>
    </row>
    <row r="582" ht="15.75">
      <c r="G582" s="6"/>
    </row>
    <row r="583" ht="15.75">
      <c r="G583" s="6"/>
    </row>
    <row r="584" ht="15.75">
      <c r="G584" s="6"/>
    </row>
    <row r="585" ht="15.75">
      <c r="G585" s="6"/>
    </row>
    <row r="586" ht="15.75">
      <c r="G586" s="6"/>
    </row>
    <row r="587" ht="15.75">
      <c r="G587" s="6"/>
    </row>
    <row r="588" ht="15.75">
      <c r="G588" s="6"/>
    </row>
    <row r="589" ht="15.75">
      <c r="G589" s="6"/>
    </row>
    <row r="590" ht="15.75">
      <c r="G590" s="7"/>
    </row>
  </sheetData>
  <sheetProtection/>
  <mergeCells count="4">
    <mergeCell ref="C1:G1"/>
    <mergeCell ref="E2:G2"/>
    <mergeCell ref="E3:G3"/>
    <mergeCell ref="A4:G4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65" r:id="rId1"/>
  <rowBreaks count="4" manualBreakCount="4">
    <brk id="55" max="6" man="1"/>
    <brk id="154" max="6" man="1"/>
    <brk id="226" max="6" man="1"/>
    <brk id="4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Grigorieva</cp:lastModifiedBy>
  <cp:lastPrinted>2017-09-25T04:54:45Z</cp:lastPrinted>
  <dcterms:created xsi:type="dcterms:W3CDTF">1996-10-08T23:32:33Z</dcterms:created>
  <dcterms:modified xsi:type="dcterms:W3CDTF">2018-02-14T03:03:26Z</dcterms:modified>
  <cp:category/>
  <cp:version/>
  <cp:contentType/>
  <cp:contentStatus/>
</cp:coreProperties>
</file>